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 filterPrivacy="1" codeName="ThisWorkbook"/>
  <xr:revisionPtr revIDLastSave="0" documentId="8_{E79F7A3D-46E2-3345-98E8-8A1AAE2F7C12}" xr6:coauthVersionLast="46" xr6:coauthVersionMax="46" xr10:uidLastSave="{00000000-0000-0000-0000-000000000000}"/>
  <bookViews>
    <workbookView xWindow="0" yWindow="460" windowWidth="23260" windowHeight="12580" xr2:uid="{00000000-000D-0000-FFFF-FFFF00000000}"/>
  </bookViews>
  <sheets>
    <sheet name="Summary" sheetId="5" r:id="rId1"/>
    <sheet name="Overall" sheetId="1" r:id="rId2"/>
    <sheet name="Voting blocs" sheetId="4" r:id="rId3"/>
    <sheet name="Policy area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8" i="2" l="1"/>
  <c r="T38" i="2"/>
  <c r="S38" i="2"/>
  <c r="U16" i="2"/>
  <c r="U33" i="2"/>
  <c r="U6" i="2"/>
  <c r="U7" i="2"/>
  <c r="U8" i="2"/>
  <c r="U9" i="2"/>
  <c r="U10" i="2"/>
  <c r="U11" i="2"/>
  <c r="U12" i="2"/>
  <c r="U13" i="2"/>
  <c r="U14" i="2"/>
  <c r="U15" i="2"/>
  <c r="U5" i="2"/>
  <c r="U4" i="2"/>
  <c r="U23" i="2"/>
  <c r="U24" i="2"/>
  <c r="U25" i="2"/>
  <c r="U26" i="2"/>
  <c r="U27" i="2"/>
  <c r="U28" i="2"/>
  <c r="U29" i="2"/>
  <c r="U30" i="2"/>
  <c r="U31" i="2"/>
  <c r="U32" i="2"/>
  <c r="U22" i="2"/>
  <c r="U21" i="2"/>
  <c r="M113" i="1" l="1"/>
  <c r="F113" i="1"/>
  <c r="I113" i="1"/>
  <c r="J113" i="1"/>
  <c r="K113" i="1"/>
  <c r="L113" i="1"/>
  <c r="N113" i="1"/>
  <c r="O113" i="1"/>
  <c r="P113" i="1"/>
  <c r="Q113" i="1"/>
  <c r="R113" i="1"/>
  <c r="S113" i="1"/>
  <c r="T113" i="1"/>
  <c r="U113" i="1"/>
  <c r="V113" i="1"/>
  <c r="W113" i="1"/>
  <c r="G113" i="1"/>
  <c r="H113" i="1"/>
  <c r="D33" i="2" l="1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C33" i="2"/>
  <c r="BC13" i="4" l="1"/>
  <c r="BF13" i="4"/>
  <c r="I5" i="4"/>
  <c r="T16" i="2" l="1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AS13" i="4" l="1"/>
  <c r="AA13" i="4"/>
  <c r="I13" i="4"/>
  <c r="BF5" i="4"/>
  <c r="BC5" i="4"/>
  <c r="AS5" i="4"/>
  <c r="AA5" i="4"/>
</calcChain>
</file>

<file path=xl/sharedStrings.xml><?xml version="1.0" encoding="utf-8"?>
<sst xmlns="http://schemas.openxmlformats.org/spreadsheetml/2006/main" count="856" uniqueCount="302">
  <si>
    <t>08/06/2009 - 25/05/2014</t>
  </si>
  <si>
    <t>Date</t>
  </si>
  <si>
    <t>Against</t>
  </si>
  <si>
    <t>Abstention</t>
  </si>
  <si>
    <t>Didn't vote</t>
  </si>
  <si>
    <t>26/05/2014 - 27/05/2019</t>
  </si>
  <si>
    <t>2-group</t>
  </si>
  <si>
    <t>3-group</t>
  </si>
  <si>
    <t>Nr.</t>
  </si>
  <si>
    <t>4-group</t>
  </si>
  <si>
    <t>Agriculture</t>
  </si>
  <si>
    <t>Fisheries</t>
  </si>
  <si>
    <t>SUM</t>
  </si>
  <si>
    <t xml:space="preserve">SUM </t>
  </si>
  <si>
    <t>Highest value (country code)</t>
  </si>
  <si>
    <t>Lowest value (country code)</t>
  </si>
  <si>
    <t>6-group</t>
  </si>
  <si>
    <t>5-group</t>
  </si>
  <si>
    <t>Denmark</t>
  </si>
  <si>
    <t>Estonia</t>
  </si>
  <si>
    <t>Finland</t>
  </si>
  <si>
    <t>Latvia</t>
  </si>
  <si>
    <t>Lithuania</t>
  </si>
  <si>
    <t>Sweden</t>
  </si>
  <si>
    <t>NB6 countries</t>
  </si>
  <si>
    <t>DEN-EST</t>
  </si>
  <si>
    <t>DEN-FIN</t>
  </si>
  <si>
    <t>DEN-LAT</t>
  </si>
  <si>
    <t>DEN-LVA</t>
  </si>
  <si>
    <t>DEN-SWE</t>
  </si>
  <si>
    <t>EST-FIN</t>
  </si>
  <si>
    <t>EST-LAT</t>
  </si>
  <si>
    <t>EST-LVA</t>
  </si>
  <si>
    <t>EST-SWE</t>
  </si>
  <si>
    <t>FIN-LAT</t>
  </si>
  <si>
    <t>FIN-LVA</t>
  </si>
  <si>
    <t>FIN-SWE</t>
  </si>
  <si>
    <t>LAT-LVA</t>
  </si>
  <si>
    <t>LAT-SWE</t>
  </si>
  <si>
    <t>LVA-SWE</t>
  </si>
  <si>
    <t>DEN-EST-FIN</t>
  </si>
  <si>
    <t>DEN-EST-LAT</t>
  </si>
  <si>
    <t>DEN-EST-LVA</t>
  </si>
  <si>
    <t>DEN-EST-SWE</t>
  </si>
  <si>
    <t>DEN-FIN-LAT</t>
  </si>
  <si>
    <t>DEN-FIN-LVA</t>
  </si>
  <si>
    <t>DEN-FIN-SWE</t>
  </si>
  <si>
    <t>DEN-LAT-LVA</t>
  </si>
  <si>
    <t>DEN-LAT-SWE</t>
  </si>
  <si>
    <t>DEN-LVA-SWE</t>
  </si>
  <si>
    <t>EST-FIN-LAT</t>
  </si>
  <si>
    <t>EST-FIN-LVA</t>
  </si>
  <si>
    <t>EST-FIN-SWE</t>
  </si>
  <si>
    <t>EST-LAT-LVA</t>
  </si>
  <si>
    <t>EST-LAT-SWE</t>
  </si>
  <si>
    <t>EST-LVA-SWE</t>
  </si>
  <si>
    <t>FIN-LAT-LVA</t>
  </si>
  <si>
    <t>FIN-LAT-SWE</t>
  </si>
  <si>
    <t>FIN-LVA-SWE</t>
  </si>
  <si>
    <t>LAT-LVA-SWE</t>
  </si>
  <si>
    <t>DEN-EST-FIN-LAT</t>
  </si>
  <si>
    <t>DEN-EST-FIN-LVA</t>
  </si>
  <si>
    <t>DEN-EST-FIN-SWE</t>
  </si>
  <si>
    <t>DEN-FIN-LAT-LVA</t>
  </si>
  <si>
    <t>DEN-FIN-LAT-SWE</t>
  </si>
  <si>
    <t>DEN-LAT-LVA-SWE</t>
  </si>
  <si>
    <t>EST-FIN-LAT-LVA</t>
  </si>
  <si>
    <t>EST-FIN-LAT-SWE</t>
  </si>
  <si>
    <t>EST-LAT-LVA-SWE</t>
  </si>
  <si>
    <t>FIN-LAT-LVA-SWE</t>
  </si>
  <si>
    <t>DEN-FIN-LVA-SWE</t>
  </si>
  <si>
    <t>EST-FIN-LVA-SWE</t>
  </si>
  <si>
    <t>DEN-EST-LAT-LVA</t>
  </si>
  <si>
    <t>DEN-EST-LAT-SWE</t>
  </si>
  <si>
    <t>DEN-EST-LVA-SWE</t>
  </si>
  <si>
    <t>DEN-EST-FIN-LAT-LVA-SWE</t>
  </si>
  <si>
    <t>DEN-EST-FIN-LAT-LVA</t>
  </si>
  <si>
    <t>DEN-EST-FIN-LAT-SWE</t>
  </si>
  <si>
    <t>DEN-EST-LAT-LVA-SWE</t>
  </si>
  <si>
    <t>DEN-FIN-LAT-LVA-SWE</t>
  </si>
  <si>
    <t>EST-FIN-LAT-LVA-SWE</t>
  </si>
  <si>
    <t>DEN-EST-FIN-LVA-SWE</t>
  </si>
  <si>
    <t>2er bloc</t>
  </si>
  <si>
    <t>3er bloc</t>
  </si>
  <si>
    <t>NB6 average*</t>
  </si>
  <si>
    <t>* only 'Against' and 'Abstention'. DV doesn't count.</t>
  </si>
  <si>
    <t>4er bloc</t>
  </si>
  <si>
    <t>-</t>
  </si>
  <si>
    <t>2013/0443 (COD)</t>
  </si>
  <si>
    <t>2016/0238 (COD)</t>
  </si>
  <si>
    <t>2016/0151 (COD)</t>
  </si>
  <si>
    <t>2018/0161 (COD)</t>
  </si>
  <si>
    <t>2016/0084 (COD)</t>
  </si>
  <si>
    <t>2016/0060 (CNS)</t>
  </si>
  <si>
    <t>2013/0409 (COD)</t>
  </si>
  <si>
    <t>2015/0306 (COD)</t>
  </si>
  <si>
    <t>2015/0281 (COD)</t>
  </si>
  <si>
    <t>2015/0307 (COD)</t>
  </si>
  <si>
    <t>2013/0304 (COD)</t>
  </si>
  <si>
    <t>2016/0198 (COD)</t>
  </si>
  <si>
    <t>2013/0255 (APP)</t>
  </si>
  <si>
    <t>2016/0106 (COD)</t>
  </si>
  <si>
    <t>2016/0105 (COD)</t>
  </si>
  <si>
    <t>2016/0414 (COD)</t>
  </si>
  <si>
    <t>2013/0256 (COD)</t>
  </si>
  <si>
    <t>2016/0412 (COD)</t>
  </si>
  <si>
    <t>2017/0145 (COD)</t>
  </si>
  <si>
    <t>2016/0407 (COD)</t>
  </si>
  <si>
    <t>2016/0408 (COD)</t>
  </si>
  <si>
    <t>2017/0226 (COD)</t>
  </si>
  <si>
    <t>2016/0002 (COD)</t>
  </si>
  <si>
    <t>2017/0351 (COD)</t>
  </si>
  <si>
    <t>2017/0352 (COD)</t>
  </si>
  <si>
    <t>2014/0100 (COD)</t>
  </si>
  <si>
    <t>2016/0231 (COD)</t>
  </si>
  <si>
    <t>2016/0230 (COD)</t>
  </si>
  <si>
    <t>2016/0014 (COD)</t>
  </si>
  <si>
    <t>2016/0070 (COD)</t>
  </si>
  <si>
    <t>2018/0040 (COD)</t>
  </si>
  <si>
    <t>2016/0287 (COD)</t>
  </si>
  <si>
    <t>2013/0103 (COD)</t>
  </si>
  <si>
    <t>Total number of votes (all policy areas, all Council configurations): 675</t>
  </si>
  <si>
    <t>Total number of votes (all policy areas, all Council configurations): 431</t>
  </si>
  <si>
    <t>Total number: 675</t>
  </si>
  <si>
    <t>Total number: 431</t>
  </si>
  <si>
    <t>Internal market &amp; Consumer Affairs</t>
  </si>
  <si>
    <t>Culture &amp; Education &amp; Youth</t>
  </si>
  <si>
    <t>Economy</t>
  </si>
  <si>
    <t>Employment &amp; Social policy</t>
  </si>
  <si>
    <t>Energy &amp; Industry &amp; Research &amp; Space</t>
  </si>
  <si>
    <t>Environment &amp; Health</t>
  </si>
  <si>
    <t>Finances</t>
  </si>
  <si>
    <t>Foreign Affairs</t>
  </si>
  <si>
    <t>Justice and Home Affairs &amp; Institutional</t>
  </si>
  <si>
    <t>Telecommunications &amp; Transport</t>
  </si>
  <si>
    <t>General Affairs</t>
  </si>
  <si>
    <t>2008/0160 (COD)</t>
  </si>
  <si>
    <t>Agriculture and Fisheries</t>
  </si>
  <si>
    <t>2009/0094 (CNS)</t>
  </si>
  <si>
    <t>Education, Youth and Culture</t>
  </si>
  <si>
    <t>2007/0286 (COD)</t>
  </si>
  <si>
    <t>Competitiveness</t>
  </si>
  <si>
    <t>2008/0198 (COD)</t>
  </si>
  <si>
    <t>Environment</t>
  </si>
  <si>
    <t>2009/0076 (COD)</t>
  </si>
  <si>
    <t>2010/0362 (COD)</t>
  </si>
  <si>
    <t>2011/0434 (COD)</t>
  </si>
  <si>
    <t>Economic and Financial Affairs</t>
  </si>
  <si>
    <t>2008/0259 (COD)</t>
  </si>
  <si>
    <t>Justice and Home Affairs</t>
  </si>
  <si>
    <t>2009/0027 (COD)</t>
  </si>
  <si>
    <t>2009/0026 (COD)</t>
  </si>
  <si>
    <t>2007/0152 (COD)</t>
  </si>
  <si>
    <t>2010/0067 (CNS)</t>
  </si>
  <si>
    <t>2009/0098 (COD)</t>
  </si>
  <si>
    <t>2008/0062 (COD)</t>
  </si>
  <si>
    <t>2010/0065 (COD)</t>
  </si>
  <si>
    <t>2007/0112 (COD)</t>
  </si>
  <si>
    <t>2009/0100 (CNS)</t>
  </si>
  <si>
    <t>2009/0089 (COD)</t>
  </si>
  <si>
    <t>2010/0325 (COD)</t>
  </si>
  <si>
    <t>2010/0039 (COD)</t>
  </si>
  <si>
    <t>2010/0064 (COD)</t>
  </si>
  <si>
    <t>Transport, Telecommunications and Energy</t>
  </si>
  <si>
    <t>2007/0229 (COD)</t>
  </si>
  <si>
    <t>2010/0802 (COD)</t>
  </si>
  <si>
    <t>2009/0164 (COD)</t>
  </si>
  <si>
    <t>2011/0199 (COD)</t>
  </si>
  <si>
    <t>2011/0223 (COD)</t>
  </si>
  <si>
    <t>2009/0127 (COD)</t>
  </si>
  <si>
    <t>2010/0215 (COD)</t>
  </si>
  <si>
    <t>2009/0157 (COD)</t>
  </si>
  <si>
    <t>Employment, Social Policy, Health and Consumer Affairs</t>
  </si>
  <si>
    <t>2011/0129 (COD)</t>
  </si>
  <si>
    <t>2010/0383 (COD)</t>
  </si>
  <si>
    <t>2012/0252 (COD)</t>
  </si>
  <si>
    <t>2012/0253 (COD)</t>
  </si>
  <si>
    <t>2011/0130 (COD)</t>
  </si>
  <si>
    <t>2008/0244 (COD)</t>
  </si>
  <si>
    <t>2008/0243 (COD)</t>
  </si>
  <si>
    <t>2009/0165 (COD)</t>
  </si>
  <si>
    <t>2011/0051 (COD)</t>
  </si>
  <si>
    <t>2008/0242 (COD)</t>
  </si>
  <si>
    <t>2010/0273 (COD)</t>
  </si>
  <si>
    <t>2011/0154 (COD)</t>
  </si>
  <si>
    <t>2011/0242 (COD)</t>
  </si>
  <si>
    <t>2011/0427 (COD)</t>
  </si>
  <si>
    <t>2011/0369 (COD)</t>
  </si>
  <si>
    <t>2011/0449 (COD)</t>
  </si>
  <si>
    <t>2010/0817 (COD)</t>
  </si>
  <si>
    <t>2012/0036 (COD)</t>
  </si>
  <si>
    <t>2011/0365 (COD)</t>
  </si>
  <si>
    <t>2011/0366 (COD)</t>
  </si>
  <si>
    <t>2011/0367 (COD)</t>
  </si>
  <si>
    <t>2011/0368 (COD)</t>
  </si>
  <si>
    <t>2011/0297 (COD)</t>
  </si>
  <si>
    <t>2013/0210 (COD)</t>
  </si>
  <si>
    <t>2013/0812 (COD)</t>
  </si>
  <si>
    <t>2013/0268 (COD)</t>
  </si>
  <si>
    <t>2013/0023 (COD)</t>
  </si>
  <si>
    <t>2010/0209 (COD)</t>
  </si>
  <si>
    <t>2013/0106 (COD)</t>
  </si>
  <si>
    <t>2011/0204 (COD)</t>
  </si>
  <si>
    <t>2008/0247 (COD)</t>
  </si>
  <si>
    <t>2010/0301 (COD)</t>
  </si>
  <si>
    <t>2011/0002 (COD)</t>
  </si>
  <si>
    <t>2010/0195 (COD)</t>
  </si>
  <si>
    <t>2008/0183 (COD)</t>
  </si>
  <si>
    <t>2010/0147 (COD)</t>
  </si>
  <si>
    <t>2011/0455 (COD)</t>
  </si>
  <si>
    <t>2012/0295 (COD)</t>
  </si>
  <si>
    <t>2013/0439 (COD)</t>
  </si>
  <si>
    <t>2008/0187 (COD)</t>
  </si>
  <si>
    <t>2008/0180 (CNS)</t>
  </si>
  <si>
    <t>2010/0183 (COD)</t>
  </si>
  <si>
    <t>2008/0157 (COD)</t>
  </si>
  <si>
    <t>2010/0253 (COD)</t>
  </si>
  <si>
    <t>2011/0190 (COD)</t>
  </si>
  <si>
    <t>2012/0066 (COD)</t>
  </si>
  <si>
    <t>2012/0055 (COD)</t>
  </si>
  <si>
    <t>2012/0061 (COD)</t>
  </si>
  <si>
    <t>2011/0308 (COD)</t>
  </si>
  <si>
    <t>2008/0194 (COD)</t>
  </si>
  <si>
    <t>2008/0216 (CNS)</t>
  </si>
  <si>
    <t>2011/0172 (COD)</t>
  </si>
  <si>
    <t>2008/0267 (COD)</t>
  </si>
  <si>
    <t>2008/0261 (COD)</t>
  </si>
  <si>
    <t>2011/0429 (COD)</t>
  </si>
  <si>
    <t>2011/0062 (COD)</t>
  </si>
  <si>
    <t>2009/0051 (COD)</t>
  </si>
  <si>
    <t>2011/0454 (COD)</t>
  </si>
  <si>
    <t>2010/0256 (COD)</t>
  </si>
  <si>
    <t>DEN</t>
  </si>
  <si>
    <t>DEN+EST</t>
  </si>
  <si>
    <t>DEN+LAT</t>
  </si>
  <si>
    <t>FIN</t>
  </si>
  <si>
    <t>SWE</t>
  </si>
  <si>
    <t>DEN+SWE</t>
  </si>
  <si>
    <t>EST</t>
  </si>
  <si>
    <t>DEN (6)</t>
  </si>
  <si>
    <t>FIN+LIT</t>
  </si>
  <si>
    <t>DEN+EST+FIN+LAT+LIT+SWE</t>
  </si>
  <si>
    <t>EST+FIN+LIT+SWE</t>
  </si>
  <si>
    <t>DEN+EST+LAT+LIT+SWE</t>
  </si>
  <si>
    <t>LIT+SWE</t>
  </si>
  <si>
    <t>LIT</t>
  </si>
  <si>
    <t>EST+FIN+LAT+LIT</t>
  </si>
  <si>
    <t>EST+LAT+LIT+SWE</t>
  </si>
  <si>
    <t>FIN+LIT+SWE</t>
  </si>
  <si>
    <t>LIT (12)</t>
  </si>
  <si>
    <t>2015/0028 (COD)</t>
  </si>
  <si>
    <t>2016/0389 (COD)</t>
  </si>
  <si>
    <t>2012/0360 (COD)</t>
  </si>
  <si>
    <t>2014/0217 (COD)</t>
  </si>
  <si>
    <t>2013/0403 (COD)</t>
  </si>
  <si>
    <t>2014/0337 (COD)</t>
  </si>
  <si>
    <t>2014/0338 (COD)</t>
  </si>
  <si>
    <t>2014/0339 (COD)</t>
  </si>
  <si>
    <t>2013/0407 (COD)</t>
  </si>
  <si>
    <t>2015/0006 (COD)</t>
  </si>
  <si>
    <t>2013/0081 (COD)</t>
  </si>
  <si>
    <t>2013/0091 (COD)</t>
  </si>
  <si>
    <t>2013/0408 (COD)</t>
  </si>
  <si>
    <t>2011/0023 (COD)</t>
  </si>
  <si>
    <t>2016/0059 (CNS)</t>
  </si>
  <si>
    <t>2016/0159</t>
  </si>
  <si>
    <t>2012/0193(COD)</t>
  </si>
  <si>
    <t>2018/0371 COD</t>
  </si>
  <si>
    <t>2017/0144 (COD)</t>
  </si>
  <si>
    <t>2013/0110 (COD)</t>
  </si>
  <si>
    <t>2013/0246 (COD)</t>
  </si>
  <si>
    <t>2012/0029 (COD)</t>
  </si>
  <si>
    <t>2016/0308(COD)</t>
  </si>
  <si>
    <t>2013/0398 (COD)</t>
  </si>
  <si>
    <t>2016/0148(COD)</t>
  </si>
  <si>
    <t>Foreign affairs</t>
  </si>
  <si>
    <t>DEN+FIN</t>
  </si>
  <si>
    <t>LAT+LIT</t>
  </si>
  <si>
    <t>DEN+EST+FIN+SWE</t>
  </si>
  <si>
    <t>EST+FIN+LAT+LIT+SWE</t>
  </si>
  <si>
    <t>DEN+EST+FIN+LAT+LIT</t>
  </si>
  <si>
    <t>FIN+SWE</t>
  </si>
  <si>
    <t>DEN+EST+LAT+LIT</t>
  </si>
  <si>
    <t>EST+SWE</t>
  </si>
  <si>
    <t>DEN+LAT+LIT</t>
  </si>
  <si>
    <t>SWE (5)</t>
  </si>
  <si>
    <t>LAT + LIT (9)</t>
  </si>
  <si>
    <t>Meeting ID</t>
  </si>
  <si>
    <t>Configuration</t>
  </si>
  <si>
    <t>Policy area</t>
  </si>
  <si>
    <t>Procedure ID</t>
  </si>
  <si>
    <t>2009-2014 AVG (%)</t>
  </si>
  <si>
    <t>2014-2019 AVG (%)</t>
  </si>
  <si>
    <t>2009-2019 AVG (%)</t>
  </si>
  <si>
    <t>Table of contents</t>
  </si>
  <si>
    <t>Overall</t>
  </si>
  <si>
    <t>Voting blocs</t>
  </si>
  <si>
    <t>Policy areas</t>
  </si>
  <si>
    <t>Minilateral Cooperation in the EU Internal Cohesion, Group Dynamics, and Voting Behaviour of Selected State Blocks</t>
  </si>
  <si>
    <t>Reference</t>
  </si>
  <si>
    <t xml:space="preserve">INSTITUTE FOR FOREIGN AFFAIRS AND TRADE, 2021. Minilateral voting database. Available from https://kki.hu/en/ivf-minilateralism/#related-publications </t>
  </si>
  <si>
    <t>NB6 SYNCHRONOUS OPPOSITION 2009-2019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</si>
</sst>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FF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0" fillId="0" borderId="5" xfId="0" applyBorder="1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6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7" xfId="0" applyBorder="1"/>
    <xf numFmtId="0" fontId="0" fillId="0" borderId="31" xfId="0" applyBorder="1"/>
    <xf numFmtId="0" fontId="3" fillId="0" borderId="32" xfId="0" applyFont="1" applyBorder="1" applyAlignment="1">
      <alignment horizontal="center"/>
    </xf>
    <xf numFmtId="0" fontId="0" fillId="0" borderId="33" xfId="0" applyBorder="1"/>
    <xf numFmtId="0" fontId="0" fillId="0" borderId="34" xfId="0" applyBorder="1"/>
    <xf numFmtId="14" fontId="0" fillId="0" borderId="0" xfId="0" applyNumberFormat="1"/>
    <xf numFmtId="0" fontId="7" fillId="2" borderId="0" xfId="0" applyFont="1" applyFill="1"/>
    <xf numFmtId="0" fontId="0" fillId="3" borderId="0" xfId="0" applyFill="1"/>
    <xf numFmtId="0" fontId="0" fillId="0" borderId="0" xfId="0" applyBorder="1"/>
    <xf numFmtId="0" fontId="0" fillId="0" borderId="26" xfId="0" applyBorder="1"/>
    <xf numFmtId="0" fontId="0" fillId="2" borderId="4" xfId="0" applyFill="1" applyBorder="1"/>
    <xf numFmtId="0" fontId="0" fillId="3" borderId="4" xfId="0" applyFill="1" applyBorder="1"/>
    <xf numFmtId="0" fontId="0" fillId="2" borderId="0" xfId="0" applyFill="1"/>
    <xf numFmtId="14" fontId="0" fillId="2" borderId="0" xfId="0" applyNumberFormat="1" applyFill="1"/>
    <xf numFmtId="0" fontId="0" fillId="0" borderId="0" xfId="0" applyFill="1" applyBorder="1"/>
    <xf numFmtId="0" fontId="0" fillId="4" borderId="0" xfId="0" applyFill="1"/>
    <xf numFmtId="0" fontId="0" fillId="0" borderId="4" xfId="0" applyFill="1" applyBorder="1"/>
    <xf numFmtId="0" fontId="4" fillId="0" borderId="6" xfId="0" applyFont="1" applyBorder="1" applyAlignment="1">
      <alignment wrapText="1"/>
    </xf>
    <xf numFmtId="0" fontId="0" fillId="0" borderId="5" xfId="0" applyFill="1" applyBorder="1"/>
    <xf numFmtId="0" fontId="0" fillId="0" borderId="17" xfId="0" applyFill="1" applyBorder="1"/>
    <xf numFmtId="0" fontId="3" fillId="0" borderId="18" xfId="0" applyFont="1" applyBorder="1"/>
    <xf numFmtId="0" fontId="0" fillId="0" borderId="18" xfId="0" applyBorder="1"/>
    <xf numFmtId="0" fontId="0" fillId="0" borderId="37" xfId="0" applyBorder="1"/>
    <xf numFmtId="0" fontId="0" fillId="0" borderId="35" xfId="0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wrapText="1"/>
    </xf>
    <xf numFmtId="0" fontId="0" fillId="0" borderId="3" xfId="0" applyBorder="1"/>
    <xf numFmtId="0" fontId="0" fillId="0" borderId="5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0" xfId="0" quotePrefix="1"/>
    <xf numFmtId="14" fontId="0" fillId="0" borderId="0" xfId="0" applyNumberFormat="1" applyAlignment="1">
      <alignment wrapText="1"/>
    </xf>
    <xf numFmtId="0" fontId="0" fillId="0" borderId="5" xfId="0" quotePrefix="1" applyBorder="1"/>
    <xf numFmtId="14" fontId="0" fillId="3" borderId="0" xfId="0" applyNumberFormat="1" applyFill="1" applyAlignment="1">
      <alignment wrapText="1"/>
    </xf>
    <xf numFmtId="0" fontId="0" fillId="3" borderId="0" xfId="0" applyFill="1" applyAlignment="1">
      <alignment wrapText="1"/>
    </xf>
    <xf numFmtId="0" fontId="0" fillId="3" borderId="5" xfId="0" quotePrefix="1" applyFill="1" applyBorder="1"/>
    <xf numFmtId="0" fontId="0" fillId="3" borderId="0" xfId="0" applyFill="1" applyBorder="1"/>
    <xf numFmtId="0" fontId="0" fillId="3" borderId="5" xfId="0" applyFill="1" applyBorder="1"/>
    <xf numFmtId="14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0" fontId="0" fillId="2" borderId="5" xfId="0" quotePrefix="1" applyFill="1" applyBorder="1"/>
    <xf numFmtId="0" fontId="0" fillId="2" borderId="0" xfId="0" applyFill="1" applyBorder="1"/>
    <xf numFmtId="0" fontId="0" fillId="2" borderId="5" xfId="0" applyFill="1" applyBorder="1"/>
    <xf numFmtId="14" fontId="1" fillId="0" borderId="0" xfId="0" applyNumberFormat="1" applyFont="1"/>
    <xf numFmtId="0" fontId="1" fillId="0" borderId="0" xfId="0" applyFont="1"/>
    <xf numFmtId="0" fontId="1" fillId="0" borderId="5" xfId="0" applyFont="1" applyBorder="1"/>
    <xf numFmtId="0" fontId="0" fillId="2" borderId="0" xfId="0" quotePrefix="1" applyFill="1"/>
    <xf numFmtId="14" fontId="1" fillId="2" borderId="0" xfId="0" applyNumberFormat="1" applyFont="1" applyFill="1"/>
    <xf numFmtId="0" fontId="1" fillId="2" borderId="0" xfId="0" applyFont="1" applyFill="1"/>
    <xf numFmtId="0" fontId="1" fillId="2" borderId="5" xfId="0" applyFont="1" applyFill="1" applyBorder="1"/>
    <xf numFmtId="14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quotePrefix="1" applyFill="1"/>
    <xf numFmtId="14" fontId="0" fillId="4" borderId="0" xfId="0" applyNumberFormat="1" applyFill="1"/>
    <xf numFmtId="0" fontId="0" fillId="4" borderId="5" xfId="0" applyFill="1" applyBorder="1"/>
    <xf numFmtId="0" fontId="0" fillId="4" borderId="4" xfId="0" applyFill="1" applyBorder="1"/>
    <xf numFmtId="0" fontId="3" fillId="0" borderId="0" xfId="0" applyFont="1" applyBorder="1"/>
    <xf numFmtId="0" fontId="2" fillId="0" borderId="0" xfId="0" applyFont="1" applyBorder="1"/>
    <xf numFmtId="14" fontId="0" fillId="0" borderId="6" xfId="0" applyNumberFormat="1" applyBorder="1"/>
    <xf numFmtId="0" fontId="0" fillId="0" borderId="6" xfId="0" applyBorder="1"/>
    <xf numFmtId="0" fontId="0" fillId="0" borderId="39" xfId="0" applyBorder="1"/>
    <xf numFmtId="0" fontId="0" fillId="0" borderId="40" xfId="0" applyFill="1" applyBorder="1"/>
    <xf numFmtId="0" fontId="0" fillId="0" borderId="6" xfId="0" applyFill="1" applyBorder="1"/>
    <xf numFmtId="0" fontId="0" fillId="0" borderId="39" xfId="0" applyFill="1" applyBorder="1"/>
    <xf numFmtId="14" fontId="0" fillId="2" borderId="6" xfId="0" applyNumberForma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6" xfId="0" applyFill="1" applyBorder="1"/>
    <xf numFmtId="0" fontId="0" fillId="2" borderId="39" xfId="0" applyFill="1" applyBorder="1"/>
    <xf numFmtId="0" fontId="0" fillId="2" borderId="40" xfId="0" applyFill="1" applyBorder="1"/>
    <xf numFmtId="0" fontId="4" fillId="0" borderId="40" xfId="0" applyFont="1" applyBorder="1"/>
    <xf numFmtId="0" fontId="0" fillId="0" borderId="36" xfId="0" applyBorder="1" applyAlignment="1">
      <alignment horizontal="center" vertical="center" wrapText="1"/>
    </xf>
    <xf numFmtId="0" fontId="0" fillId="0" borderId="17" xfId="0" applyBorder="1"/>
    <xf numFmtId="0" fontId="0" fillId="5" borderId="0" xfId="0" applyFill="1"/>
    <xf numFmtId="0" fontId="4" fillId="5" borderId="0" xfId="0" applyFont="1" applyFill="1"/>
    <xf numFmtId="0" fontId="3" fillId="5" borderId="0" xfId="0" applyFont="1" applyFill="1"/>
    <xf numFmtId="0" fontId="9" fillId="5" borderId="0" xfId="1" applyFill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00FFFF"/>
      <color rgb="FFA50021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10</xdr:row>
      <xdr:rowOff>114300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82B8796-5236-4F41-A1E9-189CD4DE0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94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BD2E3-40BF-44BF-A297-D35F716843B3}">
  <sheetPr codeName="Munka4"/>
  <dimension ref="A1:O22"/>
  <sheetViews>
    <sheetView tabSelected="1" workbookViewId="0">
      <selection activeCell="M21" sqref="M21"/>
    </sheetView>
  </sheetViews>
  <sheetFormatPr baseColWidth="10" defaultColWidth="8.83203125" defaultRowHeight="15" x14ac:dyDescent="0.2"/>
  <sheetData>
    <row r="1" spans="1:15" x14ac:dyDescent="0.2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x14ac:dyDescent="0.2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x14ac:dyDescent="0.2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1:15" x14ac:dyDescent="0.2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15" x14ac:dyDescent="0.2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</row>
    <row r="8" spans="1:15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</row>
    <row r="9" spans="1:15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1:15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</row>
    <row r="11" spans="1:15" x14ac:dyDescent="0.2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</row>
    <row r="12" spans="1:15" ht="16" x14ac:dyDescent="0.2">
      <c r="A12" s="93" t="s">
        <v>301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</row>
    <row r="13" spans="1:15" x14ac:dyDescent="0.2">
      <c r="A13" s="94" t="s">
        <v>298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</row>
    <row r="14" spans="1:15" x14ac:dyDescent="0.2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1:15" x14ac:dyDescent="0.2">
      <c r="A15" s="94" t="s">
        <v>299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15" x14ac:dyDescent="0.2">
      <c r="A16" s="92" t="s">
        <v>300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</row>
    <row r="17" spans="1:15" x14ac:dyDescent="0.2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</row>
    <row r="18" spans="1:15" x14ac:dyDescent="0.2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</row>
    <row r="19" spans="1:15" x14ac:dyDescent="0.2">
      <c r="A19" s="94" t="s">
        <v>294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</row>
    <row r="20" spans="1:15" x14ac:dyDescent="0.2">
      <c r="A20" s="95" t="s">
        <v>295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</row>
    <row r="21" spans="1:15" x14ac:dyDescent="0.2">
      <c r="A21" s="95" t="s">
        <v>296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  <row r="22" spans="1:15" x14ac:dyDescent="0.2">
      <c r="A22" s="95" t="s">
        <v>297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</row>
  </sheetData>
  <hyperlinks>
    <hyperlink ref="A20" location="'Overall'!A1" display="Overall" xr:uid="{797C5455-C1A4-4B0F-B370-C4F41FB2F0A7}"/>
    <hyperlink ref="A21" location="'Voting blocs'!A1" display="Voting blocs" xr:uid="{C9A31063-67D9-4670-9E2E-892469F3F80E}"/>
    <hyperlink ref="A22" location="'Policy areas'!A1" display="Policy areas" xr:uid="{BC354F1F-9615-44B5-A873-797AC2884E6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A180"/>
  <sheetViews>
    <sheetView topLeftCell="A91" zoomScale="70" zoomScaleNormal="70" workbookViewId="0">
      <selection activeCell="J126" sqref="J126"/>
    </sheetView>
  </sheetViews>
  <sheetFormatPr baseColWidth="10" defaultColWidth="8.83203125" defaultRowHeight="15" x14ac:dyDescent="0.2"/>
  <cols>
    <col min="1" max="1" width="10.83203125" bestFit="1" customWidth="1"/>
    <col min="2" max="2" width="14.1640625" bestFit="1" customWidth="1"/>
    <col min="3" max="3" width="17.6640625" customWidth="1"/>
    <col min="4" max="4" width="11.33203125" bestFit="1" customWidth="1"/>
    <col min="5" max="5" width="19.33203125" bestFit="1" customWidth="1"/>
    <col min="6" max="6" width="6.83203125" bestFit="1" customWidth="1"/>
    <col min="7" max="8" width="9.83203125" bestFit="1" customWidth="1"/>
    <col min="9" max="9" width="6.83203125" bestFit="1" customWidth="1"/>
    <col min="10" max="11" width="9.83203125" bestFit="1" customWidth="1"/>
    <col min="13" max="14" width="9.83203125" bestFit="1" customWidth="1"/>
    <col min="15" max="15" width="6.83203125" bestFit="1" customWidth="1"/>
    <col min="16" max="17" width="9.83203125" bestFit="1" customWidth="1"/>
    <col min="18" max="18" width="6.83203125" bestFit="1" customWidth="1"/>
    <col min="19" max="23" width="9.83203125" customWidth="1"/>
    <col min="26" max="26" width="9.83203125" bestFit="1" customWidth="1"/>
    <col min="28" max="29" width="9.83203125" bestFit="1" customWidth="1"/>
    <col min="30" max="30" width="6.83203125" bestFit="1" customWidth="1"/>
    <col min="31" max="31" width="9.83203125" bestFit="1" customWidth="1"/>
    <col min="32" max="32" width="11.33203125" customWidth="1"/>
    <col min="33" max="33" width="6.83203125" bestFit="1" customWidth="1"/>
    <col min="35" max="35" width="11" customWidth="1"/>
    <col min="37" max="37" width="9.83203125" bestFit="1" customWidth="1"/>
    <col min="38" max="38" width="10.33203125" customWidth="1"/>
    <col min="40" max="41" width="9.83203125" bestFit="1" customWidth="1"/>
    <col min="42" max="42" width="6.83203125" bestFit="1" customWidth="1"/>
    <col min="47" max="47" width="9.83203125" bestFit="1" customWidth="1"/>
  </cols>
  <sheetData>
    <row r="1" spans="1:27" ht="19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4"/>
    </row>
    <row r="2" spans="1:27" ht="16" x14ac:dyDescent="0.2">
      <c r="A2" s="96" t="s">
        <v>121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spans="1:27" ht="18" thickBot="1" x14ac:dyDescent="0.25">
      <c r="A3" s="89" t="s">
        <v>1</v>
      </c>
      <c r="B3" s="9" t="s">
        <v>287</v>
      </c>
      <c r="C3" s="38" t="s">
        <v>288</v>
      </c>
      <c r="D3" s="9" t="s">
        <v>289</v>
      </c>
      <c r="E3" s="9" t="s">
        <v>290</v>
      </c>
      <c r="F3" s="98" t="s">
        <v>24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</row>
    <row r="4" spans="1:27" x14ac:dyDescent="0.2">
      <c r="A4" s="3"/>
      <c r="B4" s="29"/>
      <c r="C4" s="29"/>
      <c r="D4" s="29"/>
      <c r="F4" s="105" t="s">
        <v>18</v>
      </c>
      <c r="G4" s="106"/>
      <c r="H4" s="107"/>
      <c r="I4" s="105" t="s">
        <v>19</v>
      </c>
      <c r="J4" s="106"/>
      <c r="K4" s="107"/>
      <c r="L4" s="105" t="s">
        <v>20</v>
      </c>
      <c r="M4" s="106"/>
      <c r="N4" s="107"/>
      <c r="O4" s="105" t="s">
        <v>21</v>
      </c>
      <c r="P4" s="106"/>
      <c r="Q4" s="107"/>
      <c r="R4" s="105" t="s">
        <v>22</v>
      </c>
      <c r="S4" s="106"/>
      <c r="T4" s="107"/>
      <c r="U4" s="105" t="s">
        <v>23</v>
      </c>
      <c r="V4" s="106"/>
      <c r="W4" s="107"/>
      <c r="Z4" s="27"/>
      <c r="AA4" t="s">
        <v>82</v>
      </c>
    </row>
    <row r="5" spans="1:27" x14ac:dyDescent="0.2">
      <c r="A5" s="3"/>
      <c r="B5" s="29"/>
      <c r="C5" s="29"/>
      <c r="D5" s="29"/>
      <c r="F5" s="5" t="s">
        <v>2</v>
      </c>
      <c r="G5" s="6" t="s">
        <v>3</v>
      </c>
      <c r="H5" s="7" t="s">
        <v>4</v>
      </c>
      <c r="I5" s="5" t="s">
        <v>2</v>
      </c>
      <c r="J5" s="6" t="s">
        <v>3</v>
      </c>
      <c r="K5" s="7" t="s">
        <v>4</v>
      </c>
      <c r="L5" s="5" t="s">
        <v>2</v>
      </c>
      <c r="M5" s="6" t="s">
        <v>3</v>
      </c>
      <c r="N5" s="7" t="s">
        <v>4</v>
      </c>
      <c r="O5" s="5" t="s">
        <v>2</v>
      </c>
      <c r="P5" s="6" t="s">
        <v>3</v>
      </c>
      <c r="Q5" s="7" t="s">
        <v>4</v>
      </c>
      <c r="R5" s="5" t="s">
        <v>2</v>
      </c>
      <c r="S5" s="6" t="s">
        <v>3</v>
      </c>
      <c r="T5" s="7" t="s">
        <v>4</v>
      </c>
      <c r="U5" s="5" t="s">
        <v>2</v>
      </c>
      <c r="V5" s="6" t="s">
        <v>3</v>
      </c>
      <c r="W5" s="7" t="s">
        <v>4</v>
      </c>
      <c r="Z5" s="28"/>
      <c r="AA5" t="s">
        <v>83</v>
      </c>
    </row>
    <row r="6" spans="1:27" x14ac:dyDescent="0.2">
      <c r="A6" s="67">
        <v>39972</v>
      </c>
      <c r="B6" s="68">
        <v>2947</v>
      </c>
      <c r="C6" s="68" t="s">
        <v>172</v>
      </c>
      <c r="D6" s="68" t="s">
        <v>134</v>
      </c>
      <c r="E6" s="69" t="s">
        <v>212</v>
      </c>
      <c r="F6" s="31"/>
      <c r="G6" s="61"/>
      <c r="H6" s="62"/>
      <c r="I6" s="31"/>
      <c r="J6" s="33">
        <v>1</v>
      </c>
      <c r="K6" s="62"/>
      <c r="L6" s="31"/>
      <c r="M6" s="33"/>
      <c r="N6" s="62"/>
      <c r="O6" s="31"/>
      <c r="P6" s="33">
        <v>1</v>
      </c>
      <c r="Q6" s="62"/>
      <c r="R6" s="33"/>
      <c r="S6" s="33"/>
      <c r="T6" s="62"/>
      <c r="U6" s="33"/>
      <c r="V6" s="33"/>
      <c r="W6" s="62"/>
      <c r="Z6" s="36"/>
      <c r="AA6" t="s">
        <v>86</v>
      </c>
    </row>
    <row r="7" spans="1:27" x14ac:dyDescent="0.2">
      <c r="A7" s="63">
        <v>39975</v>
      </c>
      <c r="B7" s="64">
        <v>2949</v>
      </c>
      <c r="C7" s="64" t="s">
        <v>163</v>
      </c>
      <c r="D7" s="64" t="s">
        <v>128</v>
      </c>
      <c r="E7" s="65" t="s">
        <v>225</v>
      </c>
      <c r="F7" s="37"/>
      <c r="G7" s="35"/>
      <c r="H7" s="39"/>
      <c r="I7" s="37"/>
      <c r="J7" s="45"/>
      <c r="K7" s="39"/>
      <c r="L7" s="37"/>
      <c r="M7" s="45"/>
      <c r="N7" s="39"/>
      <c r="O7" s="37"/>
      <c r="P7" s="45">
        <v>1</v>
      </c>
      <c r="Q7" s="39"/>
      <c r="R7" s="45"/>
      <c r="S7" s="45"/>
      <c r="T7" s="39"/>
      <c r="U7" s="45"/>
      <c r="V7" s="45"/>
      <c r="W7" s="39"/>
    </row>
    <row r="8" spans="1:27" x14ac:dyDescent="0.2">
      <c r="A8" s="26">
        <v>40001</v>
      </c>
      <c r="B8">
        <v>2954</v>
      </c>
      <c r="C8" t="s">
        <v>147</v>
      </c>
      <c r="D8" s="50" t="s">
        <v>133</v>
      </c>
      <c r="E8" s="2" t="s">
        <v>148</v>
      </c>
      <c r="F8" s="37"/>
      <c r="G8" s="35"/>
      <c r="H8" s="39">
        <v>1</v>
      </c>
      <c r="I8" s="37"/>
      <c r="J8" s="45"/>
      <c r="K8" s="39"/>
      <c r="L8" s="37"/>
      <c r="M8" s="45"/>
      <c r="N8" s="39"/>
      <c r="O8" s="37"/>
      <c r="P8" s="45"/>
      <c r="Q8" s="39"/>
      <c r="R8" s="45"/>
      <c r="S8" s="45"/>
      <c r="T8" s="39"/>
      <c r="U8" s="45"/>
      <c r="V8" s="45"/>
      <c r="W8" s="39"/>
    </row>
    <row r="9" spans="1:27" x14ac:dyDescent="0.2">
      <c r="A9" s="26">
        <v>40007</v>
      </c>
      <c r="B9">
        <v>2956</v>
      </c>
      <c r="C9" t="s">
        <v>137</v>
      </c>
      <c r="D9" t="s">
        <v>10</v>
      </c>
      <c r="E9" s="52" t="s">
        <v>87</v>
      </c>
      <c r="F9" s="37">
        <v>1</v>
      </c>
      <c r="G9" s="35"/>
      <c r="H9" s="39"/>
      <c r="I9" s="37"/>
      <c r="J9" s="45"/>
      <c r="K9" s="39"/>
      <c r="L9" s="37"/>
      <c r="M9" s="45"/>
      <c r="N9" s="39"/>
      <c r="O9" s="37"/>
      <c r="P9" s="45"/>
      <c r="Q9" s="39"/>
      <c r="R9" s="45"/>
      <c r="S9" s="45"/>
      <c r="T9" s="39"/>
      <c r="U9" s="45"/>
      <c r="V9" s="45"/>
      <c r="W9" s="39"/>
    </row>
    <row r="10" spans="1:27" x14ac:dyDescent="0.2">
      <c r="A10" s="26">
        <v>40007</v>
      </c>
      <c r="B10">
        <v>2956</v>
      </c>
      <c r="C10" t="s">
        <v>137</v>
      </c>
      <c r="D10" t="s">
        <v>10</v>
      </c>
      <c r="E10" s="52" t="s">
        <v>87</v>
      </c>
      <c r="F10" s="37">
        <v>1</v>
      </c>
      <c r="G10" s="35"/>
      <c r="H10" s="39"/>
      <c r="I10" s="37"/>
      <c r="J10" s="45"/>
      <c r="K10" s="39"/>
      <c r="L10" s="37"/>
      <c r="M10" s="45"/>
      <c r="N10" s="39"/>
      <c r="O10" s="37"/>
      <c r="P10" s="45"/>
      <c r="Q10" s="39"/>
      <c r="R10" s="45"/>
      <c r="S10" s="45"/>
      <c r="T10" s="39"/>
      <c r="U10" s="45"/>
      <c r="V10" s="45"/>
      <c r="W10" s="39"/>
    </row>
    <row r="11" spans="1:27" x14ac:dyDescent="0.2">
      <c r="A11" s="26">
        <v>40021</v>
      </c>
      <c r="B11">
        <v>2957</v>
      </c>
      <c r="C11" t="s">
        <v>135</v>
      </c>
      <c r="D11" s="50" t="s">
        <v>125</v>
      </c>
      <c r="E11" s="2" t="s">
        <v>136</v>
      </c>
      <c r="F11" s="37"/>
      <c r="G11" s="45">
        <v>1</v>
      </c>
      <c r="H11" s="39"/>
      <c r="I11" s="37"/>
      <c r="J11" s="45"/>
      <c r="K11" s="39"/>
      <c r="L11" s="37"/>
      <c r="M11" s="45"/>
      <c r="N11" s="39"/>
      <c r="O11" s="37"/>
      <c r="P11" s="45"/>
      <c r="Q11" s="39"/>
      <c r="R11" s="45"/>
      <c r="S11" s="45"/>
      <c r="T11" s="39"/>
      <c r="U11" s="45"/>
      <c r="V11" s="45"/>
      <c r="W11" s="39"/>
    </row>
    <row r="12" spans="1:27" x14ac:dyDescent="0.2">
      <c r="A12" s="26">
        <v>40021</v>
      </c>
      <c r="B12">
        <v>2957</v>
      </c>
      <c r="C12" t="s">
        <v>135</v>
      </c>
      <c r="D12" t="s">
        <v>131</v>
      </c>
      <c r="E12" s="2" t="s">
        <v>222</v>
      </c>
      <c r="F12" s="37"/>
      <c r="G12" s="35"/>
      <c r="H12" s="39"/>
      <c r="I12" s="37"/>
      <c r="J12" s="45"/>
      <c r="K12" s="39"/>
      <c r="L12" s="37"/>
      <c r="M12" s="45">
        <v>1</v>
      </c>
      <c r="N12" s="39"/>
      <c r="O12" s="37"/>
      <c r="P12" s="45"/>
      <c r="Q12" s="39"/>
      <c r="R12" s="45"/>
      <c r="S12" s="45"/>
      <c r="T12" s="39"/>
      <c r="U12" s="45"/>
      <c r="V12" s="45"/>
      <c r="W12" s="39"/>
    </row>
    <row r="13" spans="1:27" x14ac:dyDescent="0.2">
      <c r="A13" s="26">
        <v>40080</v>
      </c>
      <c r="B13">
        <v>2963</v>
      </c>
      <c r="C13" t="s">
        <v>141</v>
      </c>
      <c r="D13" s="50" t="s">
        <v>10</v>
      </c>
      <c r="E13" s="2" t="s">
        <v>213</v>
      </c>
      <c r="F13" s="37"/>
      <c r="G13" s="35"/>
      <c r="H13" s="39"/>
      <c r="I13" s="37"/>
      <c r="J13" s="45">
        <v>1</v>
      </c>
      <c r="K13" s="39"/>
      <c r="L13" s="37"/>
      <c r="M13" s="45"/>
      <c r="N13" s="39"/>
      <c r="O13" s="37"/>
      <c r="P13" s="45"/>
      <c r="Q13" s="39"/>
      <c r="R13" s="45"/>
      <c r="S13" s="45"/>
      <c r="T13" s="39"/>
      <c r="U13" s="45"/>
      <c r="V13" s="45"/>
      <c r="W13" s="39"/>
    </row>
    <row r="14" spans="1:27" x14ac:dyDescent="0.2">
      <c r="A14" s="26">
        <v>40105</v>
      </c>
      <c r="B14">
        <v>2966</v>
      </c>
      <c r="C14" t="s">
        <v>137</v>
      </c>
      <c r="D14" s="50" t="s">
        <v>10</v>
      </c>
      <c r="E14" s="2" t="s">
        <v>138</v>
      </c>
      <c r="F14" s="37"/>
      <c r="G14" s="45">
        <v>1</v>
      </c>
      <c r="H14" s="39"/>
      <c r="I14" s="37"/>
      <c r="J14" s="45"/>
      <c r="K14" s="39"/>
      <c r="L14" s="37"/>
      <c r="M14" s="45"/>
      <c r="N14" s="39"/>
      <c r="O14" s="37"/>
      <c r="P14" s="45"/>
      <c r="Q14" s="39"/>
      <c r="R14" s="45"/>
      <c r="S14" s="45"/>
      <c r="T14" s="39"/>
      <c r="U14" s="45"/>
      <c r="V14" s="45"/>
      <c r="W14" s="39"/>
    </row>
    <row r="15" spans="1:27" x14ac:dyDescent="0.2">
      <c r="A15" s="26">
        <v>40137</v>
      </c>
      <c r="B15">
        <v>2976</v>
      </c>
      <c r="C15" t="s">
        <v>137</v>
      </c>
      <c r="D15" s="50" t="s">
        <v>130</v>
      </c>
      <c r="E15" s="2" t="s">
        <v>223</v>
      </c>
      <c r="F15" s="37"/>
      <c r="G15" s="35"/>
      <c r="H15" s="39"/>
      <c r="I15" s="37"/>
      <c r="J15" s="45"/>
      <c r="K15" s="39"/>
      <c r="L15" s="37"/>
      <c r="M15" s="45">
        <v>1</v>
      </c>
      <c r="N15" s="39"/>
      <c r="O15" s="37"/>
      <c r="P15" s="45"/>
      <c r="Q15" s="39"/>
      <c r="R15" s="45"/>
      <c r="S15" s="45"/>
      <c r="T15" s="39"/>
      <c r="U15" s="45"/>
      <c r="V15" s="45"/>
      <c r="W15" s="39"/>
    </row>
    <row r="16" spans="1:27" x14ac:dyDescent="0.2">
      <c r="A16" s="26">
        <v>40143</v>
      </c>
      <c r="B16">
        <v>2978</v>
      </c>
      <c r="C16" t="s">
        <v>139</v>
      </c>
      <c r="D16" s="50" t="s">
        <v>10</v>
      </c>
      <c r="E16" s="52" t="s">
        <v>87</v>
      </c>
      <c r="F16" s="37"/>
      <c r="G16" s="35"/>
      <c r="H16" s="39"/>
      <c r="I16" s="37"/>
      <c r="J16" s="45"/>
      <c r="K16" s="39"/>
      <c r="L16" s="37"/>
      <c r="M16" s="45"/>
      <c r="N16" s="39"/>
      <c r="O16" s="37"/>
      <c r="P16" s="45">
        <v>1</v>
      </c>
      <c r="Q16" s="39"/>
      <c r="R16" s="45"/>
      <c r="S16" s="45"/>
      <c r="T16" s="39"/>
      <c r="U16" s="45"/>
      <c r="V16" s="45"/>
      <c r="W16" s="39"/>
    </row>
    <row r="17" spans="1:23" x14ac:dyDescent="0.2">
      <c r="A17" s="51">
        <v>40224</v>
      </c>
      <c r="B17" s="46">
        <v>2993</v>
      </c>
      <c r="C17" t="s">
        <v>139</v>
      </c>
      <c r="D17" s="50" t="s">
        <v>130</v>
      </c>
      <c r="E17" s="2" t="s">
        <v>140</v>
      </c>
      <c r="F17" s="37"/>
      <c r="G17" s="35">
        <v>1</v>
      </c>
      <c r="H17" s="39"/>
      <c r="I17" s="37"/>
      <c r="J17" s="45"/>
      <c r="K17" s="39"/>
      <c r="L17" s="37"/>
      <c r="M17" s="45"/>
      <c r="N17" s="39"/>
      <c r="O17" s="37"/>
      <c r="P17" s="45"/>
      <c r="Q17" s="39"/>
      <c r="R17" s="45"/>
      <c r="S17" s="45"/>
      <c r="T17" s="39"/>
      <c r="U17" s="45"/>
      <c r="V17" s="45"/>
      <c r="W17" s="39"/>
    </row>
    <row r="18" spans="1:23" x14ac:dyDescent="0.2">
      <c r="A18" s="51">
        <v>40234</v>
      </c>
      <c r="B18" s="46">
        <v>2998</v>
      </c>
      <c r="C18" t="s">
        <v>149</v>
      </c>
      <c r="D18" s="50" t="s">
        <v>133</v>
      </c>
      <c r="E18" s="2" t="s">
        <v>150</v>
      </c>
      <c r="F18" s="37"/>
      <c r="G18" s="35"/>
      <c r="H18" s="39">
        <v>1</v>
      </c>
      <c r="I18" s="37"/>
      <c r="J18" s="45"/>
      <c r="K18" s="39"/>
      <c r="L18" s="37"/>
      <c r="M18" s="45"/>
      <c r="N18" s="39"/>
      <c r="O18" s="37"/>
      <c r="P18" s="45"/>
      <c r="Q18" s="39"/>
      <c r="R18" s="45"/>
      <c r="S18" s="45"/>
      <c r="T18" s="39"/>
      <c r="U18" s="45"/>
      <c r="V18" s="45"/>
      <c r="W18" s="39"/>
    </row>
    <row r="19" spans="1:23" x14ac:dyDescent="0.2">
      <c r="A19" s="51">
        <v>40234</v>
      </c>
      <c r="B19" s="46">
        <v>2998</v>
      </c>
      <c r="C19" t="s">
        <v>149</v>
      </c>
      <c r="D19" s="50" t="s">
        <v>133</v>
      </c>
      <c r="E19" s="2" t="s">
        <v>151</v>
      </c>
      <c r="F19" s="37"/>
      <c r="G19" s="35"/>
      <c r="H19" s="39">
        <v>1</v>
      </c>
      <c r="I19" s="37"/>
      <c r="J19" s="45"/>
      <c r="K19" s="39"/>
      <c r="L19" s="37"/>
      <c r="M19" s="45"/>
      <c r="N19" s="39"/>
      <c r="O19" s="37"/>
      <c r="P19" s="45"/>
      <c r="Q19" s="39"/>
      <c r="R19" s="45"/>
      <c r="S19" s="45"/>
      <c r="T19" s="39"/>
      <c r="U19" s="45"/>
      <c r="V19" s="45"/>
      <c r="W19" s="39"/>
    </row>
    <row r="20" spans="1:23" x14ac:dyDescent="0.2">
      <c r="A20" s="51">
        <v>40238</v>
      </c>
      <c r="B20" s="46">
        <v>2999</v>
      </c>
      <c r="C20" t="s">
        <v>141</v>
      </c>
      <c r="D20" t="s">
        <v>10</v>
      </c>
      <c r="E20" s="2" t="s">
        <v>142</v>
      </c>
      <c r="F20" s="37"/>
      <c r="G20" s="35">
        <v>1</v>
      </c>
      <c r="H20" s="39"/>
      <c r="I20" s="37"/>
      <c r="J20" s="45"/>
      <c r="K20" s="39"/>
      <c r="L20" s="37"/>
      <c r="M20" s="45"/>
      <c r="N20" s="39"/>
      <c r="O20" s="37"/>
      <c r="P20" s="45"/>
      <c r="Q20" s="39"/>
      <c r="R20" s="45"/>
      <c r="S20" s="45"/>
      <c r="T20" s="39"/>
      <c r="U20" s="45"/>
      <c r="V20" s="45"/>
      <c r="W20" s="39"/>
    </row>
    <row r="21" spans="1:23" x14ac:dyDescent="0.2">
      <c r="A21" s="51">
        <v>40385</v>
      </c>
      <c r="B21" s="46">
        <v>3028</v>
      </c>
      <c r="C21" t="s">
        <v>135</v>
      </c>
      <c r="D21" s="50" t="s">
        <v>128</v>
      </c>
      <c r="E21" s="2" t="s">
        <v>152</v>
      </c>
      <c r="F21" s="37"/>
      <c r="G21" s="35"/>
      <c r="H21" s="39">
        <v>1</v>
      </c>
      <c r="I21" s="37"/>
      <c r="J21" s="45"/>
      <c r="K21" s="39"/>
      <c r="L21" s="37"/>
      <c r="M21" s="45"/>
      <c r="N21" s="39"/>
      <c r="O21" s="37"/>
      <c r="P21" s="45"/>
      <c r="Q21" s="39"/>
      <c r="R21" s="45"/>
      <c r="S21" s="45"/>
      <c r="T21" s="39"/>
      <c r="U21" s="45"/>
      <c r="V21" s="45"/>
      <c r="W21" s="39"/>
    </row>
    <row r="22" spans="1:23" x14ac:dyDescent="0.2">
      <c r="A22" s="51">
        <v>40434</v>
      </c>
      <c r="B22" s="46">
        <v>3032</v>
      </c>
      <c r="C22" t="s">
        <v>135</v>
      </c>
      <c r="D22" s="50" t="s">
        <v>134</v>
      </c>
      <c r="E22" s="2" t="s">
        <v>203</v>
      </c>
      <c r="F22" s="37">
        <v>1</v>
      </c>
      <c r="G22" s="35"/>
      <c r="H22" s="39"/>
      <c r="I22" s="37"/>
      <c r="J22" s="45"/>
      <c r="K22" s="39"/>
      <c r="L22" s="37"/>
      <c r="M22" s="45"/>
      <c r="N22" s="39"/>
      <c r="O22" s="37"/>
      <c r="P22" s="45"/>
      <c r="Q22" s="39"/>
      <c r="R22" s="45"/>
      <c r="S22" s="45"/>
      <c r="T22" s="39"/>
      <c r="U22" s="45"/>
      <c r="V22" s="45"/>
      <c r="W22" s="39"/>
    </row>
    <row r="23" spans="1:23" x14ac:dyDescent="0.2">
      <c r="A23" s="51">
        <v>40462</v>
      </c>
      <c r="B23" s="46">
        <v>3035</v>
      </c>
      <c r="C23" t="s">
        <v>141</v>
      </c>
      <c r="D23" t="s">
        <v>10</v>
      </c>
      <c r="E23" s="2" t="s">
        <v>142</v>
      </c>
      <c r="F23" s="37"/>
      <c r="G23" s="35"/>
      <c r="H23" s="39"/>
      <c r="I23" s="37"/>
      <c r="J23" s="45"/>
      <c r="K23" s="39"/>
      <c r="L23" s="37"/>
      <c r="M23" s="45"/>
      <c r="N23" s="39"/>
      <c r="O23" s="37"/>
      <c r="P23" s="45"/>
      <c r="Q23" s="39"/>
      <c r="R23" s="45"/>
      <c r="S23" s="45"/>
      <c r="T23" s="39"/>
      <c r="U23" s="45">
        <v>1</v>
      </c>
      <c r="V23" s="45"/>
      <c r="W23" s="39"/>
    </row>
    <row r="24" spans="1:23" x14ac:dyDescent="0.2">
      <c r="A24" s="51">
        <v>40511</v>
      </c>
      <c r="B24" s="46">
        <v>3050</v>
      </c>
      <c r="C24" t="s">
        <v>137</v>
      </c>
      <c r="D24" t="s">
        <v>11</v>
      </c>
      <c r="E24" s="2" t="s">
        <v>229</v>
      </c>
      <c r="F24" s="37"/>
      <c r="G24" s="35"/>
      <c r="H24" s="39"/>
      <c r="I24" s="37"/>
      <c r="J24" s="45"/>
      <c r="K24" s="39"/>
      <c r="L24" s="37"/>
      <c r="M24" s="45"/>
      <c r="N24" s="39"/>
      <c r="O24" s="37"/>
      <c r="P24" s="45"/>
      <c r="Q24" s="39"/>
      <c r="R24" s="45"/>
      <c r="S24" s="45"/>
      <c r="T24" s="39"/>
      <c r="U24" s="45"/>
      <c r="V24" s="45">
        <v>1</v>
      </c>
      <c r="W24" s="39"/>
    </row>
    <row r="25" spans="1:23" x14ac:dyDescent="0.2">
      <c r="A25" s="51">
        <v>40522</v>
      </c>
      <c r="B25" s="46">
        <v>3057</v>
      </c>
      <c r="C25" t="s">
        <v>141</v>
      </c>
      <c r="D25" t="s">
        <v>10</v>
      </c>
      <c r="E25" s="2" t="s">
        <v>214</v>
      </c>
      <c r="F25" s="37"/>
      <c r="G25" s="35"/>
      <c r="H25" s="39"/>
      <c r="I25" s="37"/>
      <c r="J25" s="45">
        <v>1</v>
      </c>
      <c r="K25" s="39"/>
      <c r="L25" s="37"/>
      <c r="M25" s="45"/>
      <c r="N25" s="39"/>
      <c r="O25" s="37"/>
      <c r="P25" s="45"/>
      <c r="Q25" s="39"/>
      <c r="R25" s="45"/>
      <c r="S25" s="45"/>
      <c r="T25" s="39"/>
      <c r="U25" s="45"/>
      <c r="V25" s="45"/>
      <c r="W25" s="39"/>
    </row>
    <row r="26" spans="1:23" x14ac:dyDescent="0.2">
      <c r="A26" s="51">
        <v>40532</v>
      </c>
      <c r="B26" s="46">
        <v>3061</v>
      </c>
      <c r="C26" t="s">
        <v>143</v>
      </c>
      <c r="D26" s="50" t="s">
        <v>133</v>
      </c>
      <c r="E26" s="2" t="s">
        <v>153</v>
      </c>
      <c r="F26" s="37"/>
      <c r="G26" s="35"/>
      <c r="H26" s="39">
        <v>1</v>
      </c>
      <c r="I26" s="37"/>
      <c r="J26" s="45"/>
      <c r="K26" s="39">
        <v>1</v>
      </c>
      <c r="L26" s="37"/>
      <c r="M26" s="45"/>
      <c r="N26" s="39">
        <v>1</v>
      </c>
      <c r="O26" s="37"/>
      <c r="P26" s="45"/>
      <c r="Q26" s="39">
        <v>1</v>
      </c>
      <c r="R26" s="45"/>
      <c r="S26" s="45"/>
      <c r="T26" s="39"/>
      <c r="U26" s="45"/>
      <c r="V26" s="45"/>
      <c r="W26" s="39">
        <v>1</v>
      </c>
    </row>
    <row r="27" spans="1:23" x14ac:dyDescent="0.2">
      <c r="A27" s="51">
        <v>40616</v>
      </c>
      <c r="B27" s="46">
        <v>3075</v>
      </c>
      <c r="C27" t="s">
        <v>143</v>
      </c>
      <c r="D27" s="50" t="s">
        <v>133</v>
      </c>
      <c r="E27" s="2" t="s">
        <v>154</v>
      </c>
      <c r="F27" s="37"/>
      <c r="G27" s="35"/>
      <c r="H27" s="39">
        <v>1</v>
      </c>
      <c r="I27" s="37"/>
      <c r="J27" s="45"/>
      <c r="K27" s="39"/>
      <c r="L27" s="37"/>
      <c r="M27" s="45"/>
      <c r="N27" s="39"/>
      <c r="O27" s="37"/>
      <c r="P27" s="45"/>
      <c r="Q27" s="39"/>
      <c r="R27" s="45"/>
      <c r="S27" s="45"/>
      <c r="T27" s="39"/>
      <c r="U27" s="45"/>
      <c r="V27" s="45"/>
      <c r="W27" s="39"/>
    </row>
    <row r="28" spans="1:23" x14ac:dyDescent="0.2">
      <c r="A28" s="53">
        <v>40617</v>
      </c>
      <c r="B28" s="54">
        <v>3076</v>
      </c>
      <c r="C28" s="28" t="s">
        <v>147</v>
      </c>
      <c r="D28" s="28" t="s">
        <v>131</v>
      </c>
      <c r="E28" s="55" t="s">
        <v>87</v>
      </c>
      <c r="F28" s="32"/>
      <c r="G28" s="56"/>
      <c r="H28" s="57"/>
      <c r="I28" s="32"/>
      <c r="J28" s="28"/>
      <c r="K28" s="57"/>
      <c r="L28" s="32">
        <v>1</v>
      </c>
      <c r="M28" s="28"/>
      <c r="N28" s="57"/>
      <c r="O28" s="32">
        <v>1</v>
      </c>
      <c r="P28" s="28"/>
      <c r="Q28" s="57"/>
      <c r="R28" s="28"/>
      <c r="S28" s="28"/>
      <c r="T28" s="57"/>
      <c r="U28" s="28">
        <v>1</v>
      </c>
      <c r="V28" s="28"/>
      <c r="W28" s="57"/>
    </row>
    <row r="29" spans="1:23" x14ac:dyDescent="0.2">
      <c r="A29" s="51">
        <v>40619</v>
      </c>
      <c r="B29" s="46">
        <v>3077</v>
      </c>
      <c r="C29" t="s">
        <v>137</v>
      </c>
      <c r="D29" s="50" t="s">
        <v>134</v>
      </c>
      <c r="E29" s="2" t="s">
        <v>155</v>
      </c>
      <c r="F29" s="37"/>
      <c r="G29" s="35"/>
      <c r="H29" s="39">
        <v>1</v>
      </c>
      <c r="I29" s="37"/>
      <c r="J29" s="45"/>
      <c r="K29" s="39"/>
      <c r="L29" s="37"/>
      <c r="M29" s="45"/>
      <c r="N29" s="39"/>
      <c r="O29" s="37"/>
      <c r="P29" s="45"/>
      <c r="Q29" s="39"/>
      <c r="R29" s="45"/>
      <c r="S29" s="45"/>
      <c r="T29" s="39"/>
      <c r="U29" s="45"/>
      <c r="V29" s="45"/>
      <c r="W29" s="39"/>
    </row>
    <row r="30" spans="1:23" x14ac:dyDescent="0.2">
      <c r="A30" s="51">
        <v>40623</v>
      </c>
      <c r="B30" s="46">
        <v>3079</v>
      </c>
      <c r="C30" t="s">
        <v>135</v>
      </c>
      <c r="D30" s="50" t="s">
        <v>133</v>
      </c>
      <c r="E30" s="2" t="s">
        <v>156</v>
      </c>
      <c r="F30" s="37"/>
      <c r="G30" s="35"/>
      <c r="H30" s="39">
        <v>1</v>
      </c>
      <c r="I30" s="37"/>
      <c r="J30" s="45"/>
      <c r="K30" s="39"/>
      <c r="L30" s="37"/>
      <c r="M30" s="45"/>
      <c r="N30" s="39"/>
      <c r="O30" s="37"/>
      <c r="P30" s="45"/>
      <c r="Q30" s="39"/>
      <c r="R30" s="45"/>
      <c r="S30" s="45"/>
      <c r="T30" s="39"/>
      <c r="U30" s="45"/>
      <c r="V30" s="45"/>
      <c r="W30" s="39"/>
    </row>
    <row r="31" spans="1:23" x14ac:dyDescent="0.2">
      <c r="A31" s="51">
        <v>40644</v>
      </c>
      <c r="B31" s="46">
        <v>3081</v>
      </c>
      <c r="C31" t="s">
        <v>149</v>
      </c>
      <c r="D31" s="50" t="s">
        <v>133</v>
      </c>
      <c r="E31" s="2" t="s">
        <v>157</v>
      </c>
      <c r="F31" s="37"/>
      <c r="G31" s="35"/>
      <c r="H31" s="39">
        <v>1</v>
      </c>
      <c r="I31" s="37"/>
      <c r="J31" s="45"/>
      <c r="K31" s="39"/>
      <c r="L31" s="37"/>
      <c r="M31" s="45"/>
      <c r="N31" s="39"/>
      <c r="O31" s="37"/>
      <c r="P31" s="45"/>
      <c r="Q31" s="39"/>
      <c r="R31" s="45"/>
      <c r="S31" s="45"/>
      <c r="T31" s="39"/>
      <c r="U31" s="45"/>
      <c r="V31" s="45"/>
      <c r="W31" s="39"/>
    </row>
    <row r="32" spans="1:23" x14ac:dyDescent="0.2">
      <c r="A32" s="51">
        <v>40690</v>
      </c>
      <c r="B32" s="46">
        <v>3093</v>
      </c>
      <c r="C32" t="s">
        <v>163</v>
      </c>
      <c r="D32" t="s">
        <v>125</v>
      </c>
      <c r="E32" s="2" t="s">
        <v>226</v>
      </c>
      <c r="F32" s="37"/>
      <c r="G32" s="35"/>
      <c r="H32" s="39"/>
      <c r="I32" s="37"/>
      <c r="J32" s="45"/>
      <c r="K32" s="39"/>
      <c r="L32" s="37"/>
      <c r="M32" s="45"/>
      <c r="N32" s="39"/>
      <c r="O32" s="37"/>
      <c r="P32" s="45">
        <v>1</v>
      </c>
      <c r="Q32" s="39"/>
      <c r="R32" s="45"/>
      <c r="S32" s="45"/>
      <c r="T32" s="39"/>
      <c r="U32" s="45"/>
      <c r="V32" s="45"/>
      <c r="W32" s="39"/>
    </row>
    <row r="33" spans="1:23" x14ac:dyDescent="0.2">
      <c r="A33" s="51">
        <v>40703</v>
      </c>
      <c r="B33" s="46">
        <v>3096</v>
      </c>
      <c r="C33" t="s">
        <v>149</v>
      </c>
      <c r="D33" s="50" t="s">
        <v>133</v>
      </c>
      <c r="E33" s="2" t="s">
        <v>158</v>
      </c>
      <c r="F33" s="37"/>
      <c r="G33" s="35"/>
      <c r="H33" s="39">
        <v>1</v>
      </c>
      <c r="I33" s="37"/>
      <c r="J33" s="45"/>
      <c r="K33" s="39"/>
      <c r="L33" s="37"/>
      <c r="M33" s="45"/>
      <c r="N33" s="39"/>
      <c r="O33" s="37"/>
      <c r="P33" s="45"/>
      <c r="Q33" s="39"/>
      <c r="R33" s="45"/>
      <c r="S33" s="45"/>
      <c r="T33" s="39"/>
      <c r="U33" s="45"/>
      <c r="V33" s="45"/>
      <c r="W33" s="39"/>
    </row>
    <row r="34" spans="1:23" x14ac:dyDescent="0.2">
      <c r="A34" s="51">
        <v>40715</v>
      </c>
      <c r="B34" s="46">
        <v>3103</v>
      </c>
      <c r="C34" t="s">
        <v>143</v>
      </c>
      <c r="D34" s="50" t="s">
        <v>130</v>
      </c>
      <c r="E34" s="2" t="s">
        <v>144</v>
      </c>
      <c r="F34" s="37"/>
      <c r="G34" s="35">
        <v>1</v>
      </c>
      <c r="H34" s="39"/>
      <c r="I34" s="37"/>
      <c r="J34" s="45"/>
      <c r="K34" s="39"/>
      <c r="L34" s="37"/>
      <c r="M34" s="45"/>
      <c r="N34" s="39"/>
      <c r="O34" s="37"/>
      <c r="P34" s="45"/>
      <c r="Q34" s="39"/>
      <c r="R34" s="45"/>
      <c r="S34" s="45"/>
      <c r="T34" s="39"/>
      <c r="U34" s="45"/>
      <c r="V34" s="45"/>
      <c r="W34" s="39"/>
    </row>
    <row r="35" spans="1:23" x14ac:dyDescent="0.2">
      <c r="A35" s="51">
        <v>40743</v>
      </c>
      <c r="B35" s="46">
        <v>3108</v>
      </c>
      <c r="C35" t="s">
        <v>137</v>
      </c>
      <c r="D35" t="s">
        <v>10</v>
      </c>
      <c r="E35" s="2" t="s">
        <v>204</v>
      </c>
      <c r="F35" s="37">
        <v>1</v>
      </c>
      <c r="G35" s="35"/>
      <c r="H35" s="39"/>
      <c r="I35" s="37"/>
      <c r="J35" s="45"/>
      <c r="K35" s="39"/>
      <c r="L35" s="37"/>
      <c r="M35" s="45"/>
      <c r="N35" s="39"/>
      <c r="O35" s="37"/>
      <c r="P35" s="45"/>
      <c r="Q35" s="39"/>
      <c r="R35" s="45"/>
      <c r="S35" s="45"/>
      <c r="T35" s="39"/>
      <c r="U35" s="45"/>
      <c r="V35" s="45"/>
      <c r="W35" s="39"/>
    </row>
    <row r="36" spans="1:23" x14ac:dyDescent="0.2">
      <c r="A36" s="51">
        <v>40798</v>
      </c>
      <c r="B36" s="46">
        <v>3109</v>
      </c>
      <c r="C36" t="s">
        <v>135</v>
      </c>
      <c r="D36" s="50" t="s">
        <v>133</v>
      </c>
      <c r="E36" s="2" t="s">
        <v>159</v>
      </c>
      <c r="F36" s="37"/>
      <c r="G36" s="35"/>
      <c r="H36" s="39">
        <v>1</v>
      </c>
      <c r="I36" s="37"/>
      <c r="J36" s="45"/>
      <c r="K36" s="39"/>
      <c r="L36" s="37"/>
      <c r="M36" s="45"/>
      <c r="N36" s="39"/>
      <c r="O36" s="37"/>
      <c r="P36" s="45"/>
      <c r="Q36" s="39"/>
      <c r="R36" s="45"/>
      <c r="S36" s="45"/>
      <c r="T36" s="39"/>
      <c r="U36" s="45"/>
      <c r="V36" s="45"/>
      <c r="W36" s="39"/>
    </row>
    <row r="37" spans="1:23" x14ac:dyDescent="0.2">
      <c r="A37" s="58">
        <v>40798</v>
      </c>
      <c r="B37" s="59">
        <v>3109</v>
      </c>
      <c r="C37" s="33" t="s">
        <v>135</v>
      </c>
      <c r="D37" s="33" t="s">
        <v>125</v>
      </c>
      <c r="E37" s="62" t="s">
        <v>215</v>
      </c>
      <c r="F37" s="31"/>
      <c r="G37" s="61"/>
      <c r="H37" s="62"/>
      <c r="I37" s="31"/>
      <c r="J37" s="33">
        <v>1</v>
      </c>
      <c r="K37" s="62"/>
      <c r="L37" s="31"/>
      <c r="M37" s="33"/>
      <c r="N37" s="62"/>
      <c r="O37" s="31"/>
      <c r="P37" s="33"/>
      <c r="Q37" s="62"/>
      <c r="R37" s="33"/>
      <c r="S37" s="33"/>
      <c r="T37" s="62"/>
      <c r="U37" s="33">
        <v>1</v>
      </c>
      <c r="V37" s="33"/>
      <c r="W37" s="62"/>
    </row>
    <row r="38" spans="1:23" x14ac:dyDescent="0.2">
      <c r="A38" s="51">
        <v>40798</v>
      </c>
      <c r="B38" s="46">
        <v>3109</v>
      </c>
      <c r="C38" t="s">
        <v>135</v>
      </c>
      <c r="D38" t="s">
        <v>131</v>
      </c>
      <c r="E38" s="52" t="s">
        <v>87</v>
      </c>
      <c r="F38" s="37"/>
      <c r="G38" s="35"/>
      <c r="H38" s="39"/>
      <c r="I38" s="37"/>
      <c r="J38" s="45"/>
      <c r="K38" s="39"/>
      <c r="L38" s="37"/>
      <c r="M38" s="45"/>
      <c r="N38" s="39"/>
      <c r="O38" s="37"/>
      <c r="P38" s="45"/>
      <c r="Q38" s="39"/>
      <c r="R38" s="45"/>
      <c r="S38" s="45"/>
      <c r="T38" s="39"/>
      <c r="U38" s="45"/>
      <c r="V38" s="45">
        <v>1</v>
      </c>
      <c r="W38" s="39"/>
    </row>
    <row r="39" spans="1:23" x14ac:dyDescent="0.2">
      <c r="A39" s="51">
        <v>40809</v>
      </c>
      <c r="B39" s="46">
        <v>3111</v>
      </c>
      <c r="C39" t="s">
        <v>149</v>
      </c>
      <c r="D39" s="50" t="s">
        <v>133</v>
      </c>
      <c r="E39" s="2" t="s">
        <v>160</v>
      </c>
      <c r="F39" s="37"/>
      <c r="G39" s="35"/>
      <c r="H39" s="39">
        <v>1</v>
      </c>
      <c r="I39" s="37"/>
      <c r="J39" s="45"/>
      <c r="K39" s="39"/>
      <c r="L39" s="37"/>
      <c r="M39" s="45"/>
      <c r="N39" s="39"/>
      <c r="O39" s="37"/>
      <c r="P39" s="45"/>
      <c r="Q39" s="39"/>
      <c r="R39" s="45"/>
      <c r="S39" s="45"/>
      <c r="T39" s="39"/>
      <c r="U39" s="45"/>
      <c r="V39" s="45"/>
      <c r="W39" s="39"/>
    </row>
    <row r="40" spans="1:23" x14ac:dyDescent="0.2">
      <c r="A40" s="51">
        <v>40815</v>
      </c>
      <c r="B40" s="46">
        <v>3113</v>
      </c>
      <c r="C40" t="s">
        <v>141</v>
      </c>
      <c r="D40" s="50" t="s">
        <v>134</v>
      </c>
      <c r="E40" s="2" t="s">
        <v>155</v>
      </c>
      <c r="F40" s="37"/>
      <c r="G40" s="35"/>
      <c r="H40" s="39">
        <v>1</v>
      </c>
      <c r="I40" s="37"/>
      <c r="J40" s="45"/>
      <c r="K40" s="39"/>
      <c r="L40" s="37"/>
      <c r="M40" s="45"/>
      <c r="N40" s="39"/>
      <c r="O40" s="37"/>
      <c r="P40" s="45"/>
      <c r="Q40" s="39"/>
      <c r="R40" s="45"/>
      <c r="S40" s="45"/>
      <c r="T40" s="39"/>
      <c r="U40" s="45"/>
      <c r="V40" s="45"/>
      <c r="W40" s="39"/>
    </row>
    <row r="41" spans="1:23" x14ac:dyDescent="0.2">
      <c r="A41" s="51">
        <v>40826</v>
      </c>
      <c r="B41" s="46">
        <v>3118</v>
      </c>
      <c r="C41" t="s">
        <v>143</v>
      </c>
      <c r="D41" s="50" t="s">
        <v>133</v>
      </c>
      <c r="E41" s="2" t="s">
        <v>161</v>
      </c>
      <c r="F41" s="37"/>
      <c r="G41" s="35"/>
      <c r="H41" s="39">
        <v>1</v>
      </c>
      <c r="I41" s="37"/>
      <c r="J41" s="45"/>
      <c r="K41" s="39"/>
      <c r="L41" s="37"/>
      <c r="M41" s="45"/>
      <c r="N41" s="39"/>
      <c r="O41" s="37"/>
      <c r="P41" s="45"/>
      <c r="Q41" s="39"/>
      <c r="R41" s="45"/>
      <c r="S41" s="45"/>
      <c r="T41" s="39"/>
      <c r="U41" s="45"/>
      <c r="V41" s="45"/>
      <c r="W41" s="39"/>
    </row>
    <row r="42" spans="1:23" x14ac:dyDescent="0.2">
      <c r="A42" s="51">
        <v>40855</v>
      </c>
      <c r="B42" s="46">
        <v>3122</v>
      </c>
      <c r="C42" t="s">
        <v>147</v>
      </c>
      <c r="D42" s="50" t="s">
        <v>130</v>
      </c>
      <c r="E42" s="2" t="s">
        <v>205</v>
      </c>
      <c r="F42" s="37">
        <v>1</v>
      </c>
      <c r="G42" s="35"/>
      <c r="H42" s="39"/>
      <c r="I42" s="37"/>
      <c r="J42" s="45"/>
      <c r="K42" s="39"/>
      <c r="L42" s="37"/>
      <c r="M42" s="45"/>
      <c r="N42" s="39"/>
      <c r="O42" s="37"/>
      <c r="P42" s="45"/>
      <c r="Q42" s="39"/>
      <c r="R42" s="45"/>
      <c r="S42" s="45"/>
      <c r="T42" s="39"/>
      <c r="U42" s="45"/>
      <c r="V42" s="45"/>
      <c r="W42" s="39"/>
    </row>
    <row r="43" spans="1:23" x14ac:dyDescent="0.2">
      <c r="A43" s="51">
        <v>40855</v>
      </c>
      <c r="B43" s="46">
        <v>3122</v>
      </c>
      <c r="C43" t="s">
        <v>147</v>
      </c>
      <c r="D43" s="50" t="s">
        <v>130</v>
      </c>
      <c r="E43" s="2" t="s">
        <v>206</v>
      </c>
      <c r="F43" s="37">
        <v>1</v>
      </c>
      <c r="G43" s="35"/>
      <c r="H43" s="39"/>
      <c r="I43" s="37"/>
      <c r="J43" s="45"/>
      <c r="K43" s="39"/>
      <c r="L43" s="37"/>
      <c r="M43" s="45"/>
      <c r="N43" s="39"/>
      <c r="O43" s="37"/>
      <c r="P43" s="45"/>
      <c r="Q43" s="39"/>
      <c r="R43" s="45"/>
      <c r="S43" s="45"/>
      <c r="T43" s="39"/>
      <c r="U43" s="45"/>
      <c r="V43" s="45"/>
      <c r="W43" s="39"/>
    </row>
    <row r="44" spans="1:23" x14ac:dyDescent="0.2">
      <c r="A44" s="51">
        <v>40862</v>
      </c>
      <c r="B44" s="46">
        <v>3125</v>
      </c>
      <c r="C44" t="s">
        <v>135</v>
      </c>
      <c r="D44" s="50" t="s">
        <v>133</v>
      </c>
      <c r="E44" s="2" t="s">
        <v>162</v>
      </c>
      <c r="F44" s="37"/>
      <c r="G44" s="35"/>
      <c r="H44" s="39">
        <v>1</v>
      </c>
      <c r="I44" s="37"/>
      <c r="J44" s="45"/>
      <c r="K44" s="39"/>
      <c r="L44" s="37"/>
      <c r="M44" s="45"/>
      <c r="N44" s="39"/>
      <c r="O44" s="37"/>
      <c r="P44" s="45"/>
      <c r="Q44" s="39"/>
      <c r="R44" s="45"/>
      <c r="S44" s="45"/>
      <c r="T44" s="39"/>
      <c r="U44" s="45"/>
      <c r="V44" s="45"/>
      <c r="W44" s="39"/>
    </row>
    <row r="45" spans="1:23" x14ac:dyDescent="0.2">
      <c r="A45" s="51">
        <v>40871</v>
      </c>
      <c r="B45" s="46">
        <v>3127</v>
      </c>
      <c r="C45" t="s">
        <v>163</v>
      </c>
      <c r="D45" s="50" t="s">
        <v>133</v>
      </c>
      <c r="E45" s="2" t="s">
        <v>164</v>
      </c>
      <c r="F45" s="37"/>
      <c r="G45" s="35"/>
      <c r="H45" s="39">
        <v>1</v>
      </c>
      <c r="I45" s="37"/>
      <c r="J45" s="45"/>
      <c r="K45" s="39"/>
      <c r="L45" s="37"/>
      <c r="M45" s="45"/>
      <c r="N45" s="39"/>
      <c r="O45" s="37"/>
      <c r="P45" s="45"/>
      <c r="Q45" s="39"/>
      <c r="R45" s="45"/>
      <c r="S45" s="45"/>
      <c r="T45" s="39"/>
      <c r="U45" s="45"/>
      <c r="V45" s="45"/>
      <c r="W45" s="39"/>
    </row>
    <row r="46" spans="1:23" x14ac:dyDescent="0.2">
      <c r="A46" s="51">
        <v>40871</v>
      </c>
      <c r="B46" s="46">
        <v>3127</v>
      </c>
      <c r="C46" t="s">
        <v>163</v>
      </c>
      <c r="D46" s="50" t="s">
        <v>133</v>
      </c>
      <c r="E46" s="2" t="s">
        <v>165</v>
      </c>
      <c r="F46" s="37"/>
      <c r="G46" s="35"/>
      <c r="H46" s="39">
        <v>1</v>
      </c>
      <c r="I46" s="37"/>
      <c r="J46" s="45"/>
      <c r="K46" s="39"/>
      <c r="L46" s="37"/>
      <c r="M46" s="45"/>
      <c r="N46" s="39"/>
      <c r="O46" s="37"/>
      <c r="P46" s="45"/>
      <c r="Q46" s="39"/>
      <c r="R46" s="45"/>
      <c r="S46" s="45"/>
      <c r="T46" s="39"/>
      <c r="U46" s="45"/>
      <c r="V46" s="45"/>
      <c r="W46" s="39"/>
    </row>
    <row r="47" spans="1:23" x14ac:dyDescent="0.2">
      <c r="A47" s="51">
        <v>40871</v>
      </c>
      <c r="B47" s="46">
        <v>3127</v>
      </c>
      <c r="C47" t="s">
        <v>163</v>
      </c>
      <c r="D47" s="50" t="s">
        <v>133</v>
      </c>
      <c r="E47" s="2" t="s">
        <v>166</v>
      </c>
      <c r="F47" s="37"/>
      <c r="G47" s="35"/>
      <c r="H47" s="39">
        <v>1</v>
      </c>
      <c r="I47" s="37"/>
      <c r="J47" s="45"/>
      <c r="K47" s="39"/>
      <c r="L47" s="37"/>
      <c r="M47" s="45"/>
      <c r="N47" s="39"/>
      <c r="O47" s="37"/>
      <c r="P47" s="45"/>
      <c r="Q47" s="39"/>
      <c r="R47" s="45"/>
      <c r="S47" s="45"/>
      <c r="T47" s="39"/>
      <c r="U47" s="45"/>
      <c r="V47" s="45"/>
      <c r="W47" s="39"/>
    </row>
    <row r="48" spans="1:23" x14ac:dyDescent="0.2">
      <c r="A48" s="51">
        <v>40889</v>
      </c>
      <c r="B48" s="46">
        <v>3134</v>
      </c>
      <c r="C48" t="s">
        <v>163</v>
      </c>
      <c r="D48" s="50" t="s">
        <v>133</v>
      </c>
      <c r="E48" s="2" t="s">
        <v>167</v>
      </c>
      <c r="F48" s="37"/>
      <c r="G48" s="35"/>
      <c r="H48" s="39">
        <v>1</v>
      </c>
      <c r="I48" s="37"/>
      <c r="J48" s="45"/>
      <c r="K48" s="39"/>
      <c r="L48" s="37"/>
      <c r="M48" s="45"/>
      <c r="N48" s="39"/>
      <c r="O48" s="37"/>
      <c r="P48" s="45"/>
      <c r="Q48" s="39"/>
      <c r="R48" s="45"/>
      <c r="S48" s="45"/>
      <c r="T48" s="39"/>
      <c r="U48" s="45"/>
      <c r="V48" s="45"/>
      <c r="W48" s="39"/>
    </row>
    <row r="49" spans="1:23" x14ac:dyDescent="0.2">
      <c r="A49" s="58">
        <v>40931</v>
      </c>
      <c r="B49" s="59">
        <v>3140</v>
      </c>
      <c r="C49" s="33" t="s">
        <v>137</v>
      </c>
      <c r="D49" s="33" t="s">
        <v>10</v>
      </c>
      <c r="E49" s="62" t="s">
        <v>207</v>
      </c>
      <c r="F49" s="31">
        <v>1</v>
      </c>
      <c r="G49" s="61"/>
      <c r="H49" s="62"/>
      <c r="I49" s="31"/>
      <c r="J49" s="33"/>
      <c r="K49" s="62"/>
      <c r="L49" s="31"/>
      <c r="M49" s="33"/>
      <c r="N49" s="62"/>
      <c r="O49" s="31"/>
      <c r="P49" s="33"/>
      <c r="Q49" s="62"/>
      <c r="R49" s="33"/>
      <c r="S49" s="33"/>
      <c r="T49" s="62"/>
      <c r="U49" s="33">
        <v>1</v>
      </c>
      <c r="V49" s="33"/>
      <c r="W49" s="62"/>
    </row>
    <row r="50" spans="1:23" x14ac:dyDescent="0.2">
      <c r="A50" s="51">
        <v>40949</v>
      </c>
      <c r="B50" s="46">
        <v>3144</v>
      </c>
      <c r="C50" t="s">
        <v>139</v>
      </c>
      <c r="D50" s="50" t="s">
        <v>133</v>
      </c>
      <c r="E50" s="2" t="s">
        <v>168</v>
      </c>
      <c r="F50" s="37"/>
      <c r="G50" s="35"/>
      <c r="H50" s="39">
        <v>1</v>
      </c>
      <c r="I50" s="37"/>
      <c r="J50" s="45"/>
      <c r="K50" s="39"/>
      <c r="L50" s="37"/>
      <c r="M50" s="45"/>
      <c r="N50" s="39"/>
      <c r="O50" s="37"/>
      <c r="P50" s="45"/>
      <c r="Q50" s="39"/>
      <c r="R50" s="45"/>
      <c r="S50" s="45"/>
      <c r="T50" s="39"/>
      <c r="U50" s="45"/>
      <c r="V50" s="45"/>
      <c r="W50" s="39"/>
    </row>
    <row r="51" spans="1:23" x14ac:dyDescent="0.2">
      <c r="A51" s="51">
        <v>40967</v>
      </c>
      <c r="B51" s="46">
        <v>3150</v>
      </c>
      <c r="C51" t="s">
        <v>135</v>
      </c>
      <c r="D51" t="s">
        <v>10</v>
      </c>
      <c r="E51" s="2" t="s">
        <v>145</v>
      </c>
      <c r="F51" s="37"/>
      <c r="G51" s="35">
        <v>1</v>
      </c>
      <c r="H51" s="39"/>
      <c r="I51" s="37"/>
      <c r="J51" s="45"/>
      <c r="K51" s="39"/>
      <c r="L51" s="37"/>
      <c r="M51" s="45"/>
      <c r="N51" s="39"/>
      <c r="O51" s="37"/>
      <c r="P51" s="45"/>
      <c r="Q51" s="39"/>
      <c r="R51" s="45"/>
      <c r="S51" s="45"/>
      <c r="T51" s="39"/>
      <c r="U51" s="45"/>
      <c r="V51" s="45"/>
      <c r="W51" s="39"/>
    </row>
    <row r="52" spans="1:23" x14ac:dyDescent="0.2">
      <c r="A52" s="51">
        <v>40976</v>
      </c>
      <c r="B52" s="46">
        <v>3151</v>
      </c>
      <c r="C52" t="s">
        <v>149</v>
      </c>
      <c r="D52" s="50" t="s">
        <v>133</v>
      </c>
      <c r="E52" s="2" t="s">
        <v>169</v>
      </c>
      <c r="F52" s="37"/>
      <c r="G52" s="35"/>
      <c r="H52" s="39">
        <v>1</v>
      </c>
      <c r="I52" s="37"/>
      <c r="J52" s="45"/>
      <c r="K52" s="39"/>
      <c r="L52" s="37"/>
      <c r="M52" s="45"/>
      <c r="N52" s="39"/>
      <c r="O52" s="37"/>
      <c r="P52" s="45"/>
      <c r="Q52" s="39"/>
      <c r="R52" s="45"/>
      <c r="S52" s="45"/>
      <c r="T52" s="39"/>
      <c r="U52" s="45"/>
      <c r="V52" s="45"/>
      <c r="W52" s="39"/>
    </row>
    <row r="53" spans="1:23" x14ac:dyDescent="0.2">
      <c r="A53" s="51">
        <v>40976</v>
      </c>
      <c r="B53" s="46">
        <v>3151</v>
      </c>
      <c r="C53" t="s">
        <v>149</v>
      </c>
      <c r="D53" t="s">
        <v>125</v>
      </c>
      <c r="E53" s="2" t="s">
        <v>208</v>
      </c>
      <c r="F53" s="37">
        <v>1</v>
      </c>
      <c r="G53" s="35"/>
      <c r="H53" s="39"/>
      <c r="I53" s="37"/>
      <c r="J53" s="45"/>
      <c r="K53" s="39"/>
      <c r="L53" s="37"/>
      <c r="M53" s="45"/>
      <c r="N53" s="39"/>
      <c r="O53" s="37"/>
      <c r="P53" s="45"/>
      <c r="Q53" s="39"/>
      <c r="R53" s="45"/>
      <c r="S53" s="45"/>
      <c r="T53" s="39"/>
      <c r="U53" s="45"/>
      <c r="V53" s="45"/>
      <c r="W53" s="39"/>
    </row>
    <row r="54" spans="1:23" x14ac:dyDescent="0.2">
      <c r="A54" s="51">
        <v>40976</v>
      </c>
      <c r="B54" s="46">
        <v>3151</v>
      </c>
      <c r="C54" t="s">
        <v>149</v>
      </c>
      <c r="D54" s="50" t="s">
        <v>134</v>
      </c>
      <c r="E54" s="2" t="s">
        <v>216</v>
      </c>
      <c r="F54" s="37"/>
      <c r="G54" s="35"/>
      <c r="H54" s="39"/>
      <c r="I54" s="37"/>
      <c r="J54" s="45">
        <v>1</v>
      </c>
      <c r="K54" s="39"/>
      <c r="L54" s="37"/>
      <c r="M54" s="45"/>
      <c r="N54" s="39"/>
      <c r="O54" s="37"/>
      <c r="P54" s="45"/>
      <c r="Q54" s="39"/>
      <c r="R54" s="45"/>
      <c r="S54" s="45"/>
      <c r="T54" s="39"/>
      <c r="U54" s="45"/>
      <c r="V54" s="45"/>
      <c r="W54" s="39"/>
    </row>
    <row r="55" spans="1:23" x14ac:dyDescent="0.2">
      <c r="A55" s="51">
        <v>40994</v>
      </c>
      <c r="B55" s="46">
        <v>3158</v>
      </c>
      <c r="C55" t="s">
        <v>135</v>
      </c>
      <c r="D55" t="s">
        <v>131</v>
      </c>
      <c r="E55" s="52" t="s">
        <v>87</v>
      </c>
      <c r="F55" s="37"/>
      <c r="G55" s="35"/>
      <c r="H55" s="39"/>
      <c r="I55" s="37"/>
      <c r="J55" s="45"/>
      <c r="K55" s="39"/>
      <c r="L55" s="37"/>
      <c r="M55" s="45"/>
      <c r="N55" s="39"/>
      <c r="O55" s="37"/>
      <c r="P55" s="45"/>
      <c r="Q55" s="39"/>
      <c r="R55" s="45"/>
      <c r="S55" s="45"/>
      <c r="T55" s="39"/>
      <c r="U55" s="45"/>
      <c r="V55" s="45">
        <v>1</v>
      </c>
      <c r="W55" s="39"/>
    </row>
    <row r="56" spans="1:23" x14ac:dyDescent="0.2">
      <c r="A56" s="51">
        <v>41025</v>
      </c>
      <c r="B56" s="46">
        <v>3161</v>
      </c>
      <c r="C56" t="s">
        <v>137</v>
      </c>
      <c r="D56" s="50" t="s">
        <v>133</v>
      </c>
      <c r="E56" s="2" t="s">
        <v>170</v>
      </c>
      <c r="F56" s="37"/>
      <c r="G56" s="35"/>
      <c r="H56" s="39">
        <v>1</v>
      </c>
      <c r="I56" s="37"/>
      <c r="J56" s="45"/>
      <c r="K56" s="39"/>
      <c r="L56" s="37"/>
      <c r="M56" s="45"/>
      <c r="N56" s="39"/>
      <c r="O56" s="37"/>
      <c r="P56" s="45"/>
      <c r="Q56" s="39"/>
      <c r="R56" s="45"/>
      <c r="S56" s="45"/>
      <c r="T56" s="39"/>
      <c r="U56" s="45"/>
      <c r="V56" s="45"/>
      <c r="W56" s="39"/>
    </row>
    <row r="57" spans="1:23" x14ac:dyDescent="0.2">
      <c r="A57" s="51">
        <v>41039</v>
      </c>
      <c r="B57" s="46">
        <v>3164</v>
      </c>
      <c r="C57" t="s">
        <v>139</v>
      </c>
      <c r="D57" s="50" t="s">
        <v>130</v>
      </c>
      <c r="E57" s="2" t="s">
        <v>144</v>
      </c>
      <c r="F57" s="37">
        <v>1</v>
      </c>
      <c r="G57" s="35"/>
      <c r="H57" s="39"/>
      <c r="I57" s="37"/>
      <c r="J57" s="45"/>
      <c r="K57" s="39"/>
      <c r="L57" s="37"/>
      <c r="M57" s="45"/>
      <c r="N57" s="39"/>
      <c r="O57" s="37"/>
      <c r="P57" s="45"/>
      <c r="Q57" s="39"/>
      <c r="R57" s="45"/>
      <c r="S57" s="45"/>
      <c r="T57" s="39"/>
      <c r="U57" s="45"/>
      <c r="V57" s="45"/>
      <c r="W57" s="39"/>
    </row>
    <row r="58" spans="1:23" x14ac:dyDescent="0.2">
      <c r="A58" s="51">
        <v>41067</v>
      </c>
      <c r="B58" s="46">
        <v>3172</v>
      </c>
      <c r="C58" t="s">
        <v>149</v>
      </c>
      <c r="D58" s="50" t="s">
        <v>133</v>
      </c>
      <c r="E58" s="2" t="s">
        <v>171</v>
      </c>
      <c r="F58" s="37"/>
      <c r="G58" s="35"/>
      <c r="H58" s="39">
        <v>1</v>
      </c>
      <c r="I58" s="37"/>
      <c r="J58" s="45"/>
      <c r="K58" s="39"/>
      <c r="L58" s="37"/>
      <c r="M58" s="45"/>
      <c r="N58" s="39"/>
      <c r="O58" s="37"/>
      <c r="P58" s="45"/>
      <c r="Q58" s="39"/>
      <c r="R58" s="45"/>
      <c r="S58" s="45"/>
      <c r="T58" s="39"/>
      <c r="U58" s="45"/>
      <c r="V58" s="45"/>
      <c r="W58" s="39"/>
    </row>
    <row r="59" spans="1:23" x14ac:dyDescent="0.2">
      <c r="A59" s="51">
        <v>41114</v>
      </c>
      <c r="B59" s="46">
        <v>3184</v>
      </c>
      <c r="C59" t="s">
        <v>135</v>
      </c>
      <c r="D59" t="s">
        <v>131</v>
      </c>
      <c r="E59" s="52" t="s">
        <v>87</v>
      </c>
      <c r="F59" s="37"/>
      <c r="G59" s="35"/>
      <c r="H59" s="39"/>
      <c r="I59" s="37"/>
      <c r="J59" s="45"/>
      <c r="K59" s="39"/>
      <c r="L59" s="37"/>
      <c r="M59" s="45"/>
      <c r="N59" s="39"/>
      <c r="O59" s="37"/>
      <c r="P59" s="45"/>
      <c r="Q59" s="39"/>
      <c r="R59" s="45"/>
      <c r="S59" s="45"/>
      <c r="T59" s="39"/>
      <c r="U59" s="45">
        <v>1</v>
      </c>
      <c r="V59" s="45"/>
      <c r="W59" s="39"/>
    </row>
    <row r="60" spans="1:23" x14ac:dyDescent="0.2">
      <c r="A60" s="51">
        <v>41176</v>
      </c>
      <c r="B60" s="46">
        <v>3186</v>
      </c>
      <c r="C60" t="s">
        <v>137</v>
      </c>
      <c r="D60" t="s">
        <v>11</v>
      </c>
      <c r="E60" s="2" t="s">
        <v>146</v>
      </c>
      <c r="F60" s="37"/>
      <c r="G60" s="35">
        <v>1</v>
      </c>
      <c r="H60" s="39"/>
      <c r="I60" s="37"/>
      <c r="J60" s="45"/>
      <c r="K60" s="39"/>
      <c r="L60" s="37"/>
      <c r="M60" s="45"/>
      <c r="N60" s="39"/>
      <c r="O60" s="37"/>
      <c r="P60" s="45"/>
      <c r="Q60" s="39"/>
      <c r="R60" s="45"/>
      <c r="S60" s="45"/>
      <c r="T60" s="39"/>
      <c r="U60" s="45"/>
      <c r="V60" s="45"/>
      <c r="W60" s="39"/>
    </row>
    <row r="61" spans="1:23" x14ac:dyDescent="0.2">
      <c r="A61" s="51">
        <v>41186</v>
      </c>
      <c r="B61" s="46">
        <v>3188</v>
      </c>
      <c r="C61" t="s">
        <v>172</v>
      </c>
      <c r="D61" s="50" t="s">
        <v>133</v>
      </c>
      <c r="E61" s="2" t="s">
        <v>173</v>
      </c>
      <c r="F61" s="37"/>
      <c r="G61" s="35"/>
      <c r="H61" s="39">
        <v>1</v>
      </c>
      <c r="I61" s="37"/>
      <c r="J61" s="45"/>
      <c r="K61" s="39"/>
      <c r="L61" s="37"/>
      <c r="M61" s="45"/>
      <c r="N61" s="39"/>
      <c r="O61" s="37"/>
      <c r="P61" s="45"/>
      <c r="Q61" s="39"/>
      <c r="R61" s="45"/>
      <c r="S61" s="45"/>
      <c r="T61" s="39"/>
      <c r="U61" s="45"/>
      <c r="V61" s="45"/>
      <c r="W61" s="39"/>
    </row>
    <row r="62" spans="1:23" x14ac:dyDescent="0.2">
      <c r="A62" s="51">
        <v>41186</v>
      </c>
      <c r="B62" s="46">
        <v>3188</v>
      </c>
      <c r="C62" t="s">
        <v>172</v>
      </c>
      <c r="D62" s="50" t="s">
        <v>129</v>
      </c>
      <c r="E62" s="2" t="s">
        <v>224</v>
      </c>
      <c r="F62" s="37"/>
      <c r="G62" s="35"/>
      <c r="H62" s="39"/>
      <c r="I62" s="37"/>
      <c r="J62" s="45"/>
      <c r="K62" s="39"/>
      <c r="L62" s="37"/>
      <c r="M62" s="45">
        <v>1</v>
      </c>
      <c r="N62" s="39"/>
      <c r="O62" s="37"/>
      <c r="P62" s="45"/>
      <c r="Q62" s="39"/>
      <c r="R62" s="45"/>
      <c r="S62" s="45"/>
      <c r="T62" s="39"/>
      <c r="U62" s="45"/>
      <c r="V62" s="45"/>
      <c r="W62" s="39"/>
    </row>
    <row r="63" spans="1:23" x14ac:dyDescent="0.2">
      <c r="A63" s="58">
        <v>41211</v>
      </c>
      <c r="B63" s="59">
        <v>3196</v>
      </c>
      <c r="C63" s="33" t="s">
        <v>163</v>
      </c>
      <c r="D63" s="66" t="s">
        <v>130</v>
      </c>
      <c r="E63" s="62" t="s">
        <v>217</v>
      </c>
      <c r="F63" s="31"/>
      <c r="G63" s="61"/>
      <c r="H63" s="62"/>
      <c r="I63" s="31"/>
      <c r="J63" s="33">
        <v>1</v>
      </c>
      <c r="K63" s="62"/>
      <c r="L63" s="31"/>
      <c r="M63" s="33">
        <v>1</v>
      </c>
      <c r="N63" s="62"/>
      <c r="O63" s="31"/>
      <c r="P63" s="33"/>
      <c r="Q63" s="62"/>
      <c r="R63" s="33"/>
      <c r="S63" s="33"/>
      <c r="T63" s="62"/>
      <c r="U63" s="33"/>
      <c r="V63" s="33"/>
      <c r="W63" s="62"/>
    </row>
    <row r="64" spans="1:23" x14ac:dyDescent="0.2">
      <c r="A64" s="51">
        <v>41211</v>
      </c>
      <c r="B64" s="46">
        <v>3196</v>
      </c>
      <c r="C64" t="s">
        <v>163</v>
      </c>
      <c r="D64" s="50" t="s">
        <v>134</v>
      </c>
      <c r="E64" s="2" t="s">
        <v>216</v>
      </c>
      <c r="F64" s="37"/>
      <c r="G64" s="35"/>
      <c r="H64" s="39"/>
      <c r="I64" s="37"/>
      <c r="J64" s="45">
        <v>1</v>
      </c>
      <c r="K64" s="39"/>
      <c r="L64" s="37"/>
      <c r="M64" s="45"/>
      <c r="N64" s="39"/>
      <c r="O64" s="37"/>
      <c r="P64" s="45"/>
      <c r="Q64" s="39"/>
      <c r="R64" s="45"/>
      <c r="S64" s="45"/>
      <c r="T64" s="39"/>
      <c r="U64" s="45"/>
      <c r="V64" s="45"/>
      <c r="W64" s="39"/>
    </row>
    <row r="65" spans="1:23" x14ac:dyDescent="0.2">
      <c r="A65" s="51">
        <v>41233</v>
      </c>
      <c r="B65" s="46">
        <v>3200</v>
      </c>
      <c r="C65" t="s">
        <v>135</v>
      </c>
      <c r="D65" t="s">
        <v>131</v>
      </c>
      <c r="E65" s="52" t="s">
        <v>87</v>
      </c>
      <c r="F65" s="37"/>
      <c r="G65" s="35"/>
      <c r="H65" s="39"/>
      <c r="I65" s="37"/>
      <c r="J65" s="45"/>
      <c r="K65" s="39"/>
      <c r="L65" s="37"/>
      <c r="M65" s="45"/>
      <c r="N65" s="39"/>
      <c r="O65" s="37"/>
      <c r="P65" s="45"/>
      <c r="Q65" s="39"/>
      <c r="R65" s="45"/>
      <c r="S65" s="45"/>
      <c r="T65" s="39"/>
      <c r="U65" s="45">
        <v>1</v>
      </c>
      <c r="V65" s="45"/>
      <c r="W65" s="39"/>
    </row>
    <row r="66" spans="1:23" x14ac:dyDescent="0.2">
      <c r="A66" s="51">
        <v>41249</v>
      </c>
      <c r="B66" s="46">
        <v>3207</v>
      </c>
      <c r="C66" t="s">
        <v>149</v>
      </c>
      <c r="D66" s="50" t="s">
        <v>133</v>
      </c>
      <c r="E66" s="2" t="s">
        <v>174</v>
      </c>
      <c r="F66" s="37"/>
      <c r="G66" s="35"/>
      <c r="H66" s="39">
        <v>1</v>
      </c>
      <c r="I66" s="37"/>
      <c r="J66" s="45"/>
      <c r="K66" s="39"/>
      <c r="L66" s="37"/>
      <c r="M66" s="45"/>
      <c r="N66" s="39"/>
      <c r="O66" s="37"/>
      <c r="P66" s="45"/>
      <c r="Q66" s="39"/>
      <c r="R66" s="45"/>
      <c r="S66" s="45"/>
      <c r="T66" s="39"/>
      <c r="U66" s="45"/>
      <c r="V66" s="45"/>
      <c r="W66" s="39"/>
    </row>
    <row r="67" spans="1:23" x14ac:dyDescent="0.2">
      <c r="A67" s="51">
        <v>41249</v>
      </c>
      <c r="B67" s="46">
        <v>3207</v>
      </c>
      <c r="C67" t="s">
        <v>149</v>
      </c>
      <c r="D67" t="s">
        <v>131</v>
      </c>
      <c r="E67" s="52" t="s">
        <v>87</v>
      </c>
      <c r="F67" s="37">
        <v>1</v>
      </c>
      <c r="G67" s="35"/>
      <c r="H67" s="39"/>
      <c r="I67" s="37"/>
      <c r="J67" s="45"/>
      <c r="K67" s="39"/>
      <c r="L67" s="37"/>
      <c r="M67" s="45"/>
      <c r="N67" s="39"/>
      <c r="O67" s="37"/>
      <c r="P67" s="45"/>
      <c r="Q67" s="39"/>
      <c r="R67" s="45"/>
      <c r="S67" s="45"/>
      <c r="T67" s="39"/>
      <c r="U67" s="45">
        <v>1</v>
      </c>
      <c r="V67" s="45"/>
      <c r="W67" s="39"/>
    </row>
    <row r="68" spans="1:23" x14ac:dyDescent="0.2">
      <c r="A68" s="51">
        <v>41249</v>
      </c>
      <c r="B68" s="46">
        <v>3207</v>
      </c>
      <c r="C68" t="s">
        <v>149</v>
      </c>
      <c r="D68" t="s">
        <v>131</v>
      </c>
      <c r="E68" s="52" t="s">
        <v>87</v>
      </c>
      <c r="F68" s="37"/>
      <c r="G68" s="35"/>
      <c r="H68" s="39"/>
      <c r="I68" s="37"/>
      <c r="J68" s="45"/>
      <c r="K68" s="39"/>
      <c r="L68" s="37"/>
      <c r="M68" s="45"/>
      <c r="N68" s="39"/>
      <c r="O68" s="37"/>
      <c r="P68" s="45"/>
      <c r="Q68" s="39"/>
      <c r="R68" s="45"/>
      <c r="S68" s="45"/>
      <c r="T68" s="39"/>
      <c r="U68" s="45">
        <v>1</v>
      </c>
      <c r="V68" s="45"/>
      <c r="W68" s="39"/>
    </row>
    <row r="69" spans="1:23" x14ac:dyDescent="0.2">
      <c r="A69" s="51">
        <v>41330</v>
      </c>
      <c r="B69" s="46">
        <v>3225</v>
      </c>
      <c r="C69" t="s">
        <v>137</v>
      </c>
      <c r="D69" t="s">
        <v>131</v>
      </c>
      <c r="E69" s="2" t="s">
        <v>175</v>
      </c>
      <c r="F69" s="37"/>
      <c r="G69" s="35"/>
      <c r="H69" s="39">
        <v>1</v>
      </c>
      <c r="I69" s="37"/>
      <c r="J69" s="45"/>
      <c r="K69" s="39"/>
      <c r="L69" s="37"/>
      <c r="M69" s="45"/>
      <c r="N69" s="39"/>
      <c r="O69" s="37"/>
      <c r="P69" s="45"/>
      <c r="Q69" s="39"/>
      <c r="R69" s="45"/>
      <c r="S69" s="45"/>
      <c r="T69" s="39"/>
      <c r="U69" s="45"/>
      <c r="V69" s="45"/>
      <c r="W69" s="39"/>
    </row>
    <row r="70" spans="1:23" x14ac:dyDescent="0.2">
      <c r="A70" s="51">
        <v>41330</v>
      </c>
      <c r="B70" s="46">
        <v>3225</v>
      </c>
      <c r="C70" t="s">
        <v>137</v>
      </c>
      <c r="D70" s="50" t="s">
        <v>133</v>
      </c>
      <c r="E70" s="2" t="s">
        <v>176</v>
      </c>
      <c r="F70" s="37"/>
      <c r="G70" s="35"/>
      <c r="H70" s="39">
        <v>1</v>
      </c>
      <c r="I70" s="37"/>
      <c r="J70" s="45"/>
      <c r="K70" s="39"/>
      <c r="L70" s="37"/>
      <c r="M70" s="45"/>
      <c r="N70" s="39"/>
      <c r="O70" s="37"/>
      <c r="P70" s="45"/>
      <c r="Q70" s="39"/>
      <c r="R70" s="45"/>
      <c r="S70" s="45"/>
      <c r="T70" s="39"/>
      <c r="U70" s="45"/>
      <c r="V70" s="45"/>
      <c r="W70" s="39"/>
    </row>
    <row r="71" spans="1:23" x14ac:dyDescent="0.2">
      <c r="A71" s="51">
        <v>41330</v>
      </c>
      <c r="B71" s="46">
        <v>3225</v>
      </c>
      <c r="C71" t="s">
        <v>137</v>
      </c>
      <c r="D71" t="s">
        <v>10</v>
      </c>
      <c r="E71" s="2" t="s">
        <v>231</v>
      </c>
      <c r="F71" s="37"/>
      <c r="G71" s="35"/>
      <c r="H71" s="39"/>
      <c r="I71" s="37"/>
      <c r="J71" s="45"/>
      <c r="K71" s="39"/>
      <c r="L71" s="37"/>
      <c r="M71" s="45"/>
      <c r="N71" s="39"/>
      <c r="O71" s="37"/>
      <c r="P71" s="45"/>
      <c r="Q71" s="39"/>
      <c r="R71" s="45"/>
      <c r="S71" s="45"/>
      <c r="T71" s="39"/>
      <c r="U71" s="45">
        <v>1</v>
      </c>
      <c r="V71" s="45"/>
      <c r="W71" s="39"/>
    </row>
    <row r="72" spans="1:23" x14ac:dyDescent="0.2">
      <c r="A72" s="51">
        <v>41431</v>
      </c>
      <c r="B72" s="46">
        <v>3244</v>
      </c>
      <c r="C72" t="s">
        <v>149</v>
      </c>
      <c r="D72" s="50" t="s">
        <v>133</v>
      </c>
      <c r="E72" s="2" t="s">
        <v>177</v>
      </c>
      <c r="F72" s="37"/>
      <c r="G72" s="35"/>
      <c r="H72" s="39">
        <v>1</v>
      </c>
      <c r="I72" s="37"/>
      <c r="J72" s="45"/>
      <c r="K72" s="39"/>
      <c r="L72" s="37"/>
      <c r="M72" s="45"/>
      <c r="N72" s="39"/>
      <c r="O72" s="37"/>
      <c r="P72" s="45"/>
      <c r="Q72" s="39"/>
      <c r="R72" s="45"/>
      <c r="S72" s="45"/>
      <c r="T72" s="39"/>
      <c r="U72" s="45"/>
      <c r="V72" s="45"/>
      <c r="W72" s="39"/>
    </row>
    <row r="73" spans="1:23" x14ac:dyDescent="0.2">
      <c r="A73" s="51">
        <v>41431</v>
      </c>
      <c r="B73" s="46">
        <v>3244</v>
      </c>
      <c r="C73" t="s">
        <v>149</v>
      </c>
      <c r="D73" s="50" t="s">
        <v>133</v>
      </c>
      <c r="E73" s="2" t="s">
        <v>178</v>
      </c>
      <c r="F73" s="37"/>
      <c r="G73" s="35"/>
      <c r="H73" s="39">
        <v>1</v>
      </c>
      <c r="I73" s="37"/>
      <c r="J73" s="45"/>
      <c r="K73" s="39"/>
      <c r="L73" s="37"/>
      <c r="M73" s="45"/>
      <c r="N73" s="39"/>
      <c r="O73" s="37"/>
      <c r="P73" s="45"/>
      <c r="Q73" s="39"/>
      <c r="R73" s="45"/>
      <c r="S73" s="45"/>
      <c r="T73" s="39"/>
      <c r="U73" s="45"/>
      <c r="V73" s="45"/>
      <c r="W73" s="39"/>
    </row>
    <row r="74" spans="1:23" x14ac:dyDescent="0.2">
      <c r="A74" s="51">
        <v>41431</v>
      </c>
      <c r="B74" s="46">
        <v>3244</v>
      </c>
      <c r="C74" t="s">
        <v>149</v>
      </c>
      <c r="D74" s="50" t="s">
        <v>133</v>
      </c>
      <c r="E74" s="2" t="s">
        <v>179</v>
      </c>
      <c r="F74" s="37"/>
      <c r="G74" s="35"/>
      <c r="H74" s="39">
        <v>1</v>
      </c>
      <c r="I74" s="37"/>
      <c r="J74" s="45"/>
      <c r="K74" s="39"/>
      <c r="L74" s="37"/>
      <c r="M74" s="45"/>
      <c r="N74" s="39"/>
      <c r="O74" s="37"/>
      <c r="P74" s="45"/>
      <c r="Q74" s="39"/>
      <c r="R74" s="45"/>
      <c r="S74" s="45"/>
      <c r="T74" s="39"/>
      <c r="U74" s="45"/>
      <c r="V74" s="45"/>
      <c r="W74" s="39"/>
    </row>
    <row r="75" spans="1:23" x14ac:dyDescent="0.2">
      <c r="A75" s="51">
        <v>41431</v>
      </c>
      <c r="B75" s="46">
        <v>3244</v>
      </c>
      <c r="C75" t="s">
        <v>149</v>
      </c>
      <c r="D75" s="50" t="s">
        <v>133</v>
      </c>
      <c r="E75" s="2" t="s">
        <v>180</v>
      </c>
      <c r="F75" s="37"/>
      <c r="G75" s="35"/>
      <c r="H75" s="39">
        <v>1</v>
      </c>
      <c r="I75" s="37"/>
      <c r="J75" s="45"/>
      <c r="K75" s="39"/>
      <c r="L75" s="37"/>
      <c r="M75" s="45"/>
      <c r="N75" s="39"/>
      <c r="O75" s="37"/>
      <c r="P75" s="45"/>
      <c r="Q75" s="39"/>
      <c r="R75" s="45"/>
      <c r="S75" s="45"/>
      <c r="T75" s="39"/>
      <c r="U75" s="45"/>
      <c r="V75" s="45"/>
      <c r="W75" s="39"/>
    </row>
    <row r="76" spans="1:23" x14ac:dyDescent="0.2">
      <c r="A76" s="51">
        <v>41445</v>
      </c>
      <c r="B76" s="46">
        <v>3247</v>
      </c>
      <c r="C76" t="s">
        <v>172</v>
      </c>
      <c r="D76" s="50" t="s">
        <v>133</v>
      </c>
      <c r="E76" s="2" t="s">
        <v>181</v>
      </c>
      <c r="F76" s="37"/>
      <c r="G76" s="35"/>
      <c r="H76" s="39">
        <v>1</v>
      </c>
      <c r="I76" s="37"/>
      <c r="J76" s="45"/>
      <c r="K76" s="39"/>
      <c r="L76" s="37"/>
      <c r="M76" s="45"/>
      <c r="N76" s="39"/>
      <c r="O76" s="37"/>
      <c r="P76" s="45"/>
      <c r="Q76" s="39"/>
      <c r="R76" s="45"/>
      <c r="S76" s="45"/>
      <c r="T76" s="39"/>
      <c r="U76" s="45"/>
      <c r="V76" s="45"/>
      <c r="W76" s="39"/>
    </row>
    <row r="77" spans="1:23" x14ac:dyDescent="0.2">
      <c r="A77" s="51">
        <v>41445</v>
      </c>
      <c r="B77" s="46">
        <v>3247</v>
      </c>
      <c r="C77" t="s">
        <v>172</v>
      </c>
      <c r="D77" s="50" t="s">
        <v>133</v>
      </c>
      <c r="E77" s="2" t="s">
        <v>182</v>
      </c>
      <c r="F77" s="37"/>
      <c r="G77" s="35"/>
      <c r="H77" s="39">
        <v>1</v>
      </c>
      <c r="I77" s="37"/>
      <c r="J77" s="45"/>
      <c r="K77" s="39"/>
      <c r="L77" s="37"/>
      <c r="M77" s="45"/>
      <c r="N77" s="39"/>
      <c r="O77" s="37"/>
      <c r="P77" s="45"/>
      <c r="Q77" s="39"/>
      <c r="R77" s="45"/>
      <c r="S77" s="45"/>
      <c r="T77" s="39"/>
      <c r="U77" s="45"/>
      <c r="V77" s="45"/>
      <c r="W77" s="39"/>
    </row>
    <row r="78" spans="1:23" x14ac:dyDescent="0.2">
      <c r="A78" s="51">
        <v>41445</v>
      </c>
      <c r="B78" s="46">
        <v>3247</v>
      </c>
      <c r="C78" t="s">
        <v>172</v>
      </c>
      <c r="D78" t="s">
        <v>131</v>
      </c>
      <c r="E78" s="2" t="s">
        <v>221</v>
      </c>
      <c r="F78" s="37"/>
      <c r="G78" s="35"/>
      <c r="H78" s="39"/>
      <c r="I78" s="37">
        <v>1</v>
      </c>
      <c r="J78" s="45"/>
      <c r="K78" s="39"/>
      <c r="L78" s="37"/>
      <c r="M78" s="45"/>
      <c r="N78" s="39"/>
      <c r="O78" s="37"/>
      <c r="P78" s="45"/>
      <c r="Q78" s="39"/>
      <c r="R78" s="45"/>
      <c r="S78" s="45"/>
      <c r="T78" s="39"/>
      <c r="U78" s="45"/>
      <c r="V78" s="45"/>
      <c r="W78" s="39"/>
    </row>
    <row r="79" spans="1:23" x14ac:dyDescent="0.2">
      <c r="A79" s="53">
        <v>41464</v>
      </c>
      <c r="B79" s="54">
        <v>3252</v>
      </c>
      <c r="C79" s="28" t="s">
        <v>147</v>
      </c>
      <c r="D79" s="28" t="s">
        <v>131</v>
      </c>
      <c r="E79" s="55" t="s">
        <v>87</v>
      </c>
      <c r="F79" s="32">
        <v>1</v>
      </c>
      <c r="G79" s="56"/>
      <c r="H79" s="57"/>
      <c r="I79" s="32"/>
      <c r="J79" s="28"/>
      <c r="K79" s="57"/>
      <c r="L79" s="32">
        <v>1</v>
      </c>
      <c r="M79" s="28"/>
      <c r="N79" s="57"/>
      <c r="O79" s="32"/>
      <c r="P79" s="28"/>
      <c r="Q79" s="57"/>
      <c r="R79" s="28"/>
      <c r="S79" s="28"/>
      <c r="T79" s="57"/>
      <c r="U79" s="28">
        <v>1</v>
      </c>
      <c r="V79" s="28"/>
      <c r="W79" s="57"/>
    </row>
    <row r="80" spans="1:23" x14ac:dyDescent="0.2">
      <c r="A80" s="51">
        <v>41470</v>
      </c>
      <c r="B80" s="46">
        <v>3253</v>
      </c>
      <c r="C80" t="s">
        <v>137</v>
      </c>
      <c r="D80" t="s">
        <v>131</v>
      </c>
      <c r="E80" s="52" t="s">
        <v>87</v>
      </c>
      <c r="F80" s="37"/>
      <c r="G80" s="35"/>
      <c r="H80" s="39"/>
      <c r="I80" s="37"/>
      <c r="J80" s="45"/>
      <c r="K80" s="39"/>
      <c r="L80" s="37"/>
      <c r="M80" s="45"/>
      <c r="N80" s="39"/>
      <c r="O80" s="37"/>
      <c r="P80" s="45"/>
      <c r="Q80" s="39"/>
      <c r="R80" s="45"/>
      <c r="S80" s="45"/>
      <c r="T80" s="39"/>
      <c r="U80" s="45">
        <v>1</v>
      </c>
      <c r="V80" s="45"/>
      <c r="W80" s="39"/>
    </row>
    <row r="81" spans="1:23" x14ac:dyDescent="0.2">
      <c r="A81" s="51">
        <v>41477</v>
      </c>
      <c r="B81" s="46">
        <v>3254</v>
      </c>
      <c r="C81" t="s">
        <v>132</v>
      </c>
      <c r="D81" s="50" t="s">
        <v>133</v>
      </c>
      <c r="E81" s="2" t="s">
        <v>183</v>
      </c>
      <c r="F81" s="37"/>
      <c r="G81" s="35"/>
      <c r="H81" s="39">
        <v>1</v>
      </c>
      <c r="I81" s="37"/>
      <c r="J81" s="45"/>
      <c r="K81" s="39"/>
      <c r="L81" s="37"/>
      <c r="M81" s="45"/>
      <c r="N81" s="39"/>
      <c r="O81" s="37"/>
      <c r="P81" s="45"/>
      <c r="Q81" s="39"/>
      <c r="R81" s="45"/>
      <c r="S81" s="45"/>
      <c r="T81" s="39"/>
      <c r="U81" s="45"/>
      <c r="V81" s="45"/>
      <c r="W81" s="39"/>
    </row>
    <row r="82" spans="1:23" x14ac:dyDescent="0.2">
      <c r="A82" s="51">
        <v>41477</v>
      </c>
      <c r="B82" s="46">
        <v>3254</v>
      </c>
      <c r="C82" t="s">
        <v>132</v>
      </c>
      <c r="D82" s="50" t="s">
        <v>130</v>
      </c>
      <c r="E82" s="2" t="s">
        <v>227</v>
      </c>
      <c r="F82" s="37"/>
      <c r="G82" s="35"/>
      <c r="H82" s="39"/>
      <c r="I82" s="37"/>
      <c r="J82" s="45"/>
      <c r="K82" s="39"/>
      <c r="L82" s="37"/>
      <c r="M82" s="45"/>
      <c r="N82" s="39"/>
      <c r="O82" s="37"/>
      <c r="P82" s="45">
        <v>1</v>
      </c>
      <c r="Q82" s="39"/>
      <c r="R82" s="45"/>
      <c r="S82" s="45"/>
      <c r="T82" s="39"/>
      <c r="U82" s="45"/>
      <c r="V82" s="45"/>
      <c r="W82" s="39"/>
    </row>
    <row r="83" spans="1:23" x14ac:dyDescent="0.2">
      <c r="A83" s="51">
        <v>41554</v>
      </c>
      <c r="B83" s="46">
        <v>3260</v>
      </c>
      <c r="C83" t="s">
        <v>149</v>
      </c>
      <c r="D83" s="50" t="s">
        <v>133</v>
      </c>
      <c r="E83" s="2" t="s">
        <v>184</v>
      </c>
      <c r="F83" s="37"/>
      <c r="G83" s="35"/>
      <c r="H83" s="39">
        <v>1</v>
      </c>
      <c r="I83" s="37"/>
      <c r="J83" s="45"/>
      <c r="K83" s="39"/>
      <c r="L83" s="37"/>
      <c r="M83" s="45"/>
      <c r="N83" s="39"/>
      <c r="O83" s="37"/>
      <c r="P83" s="45"/>
      <c r="Q83" s="39"/>
      <c r="R83" s="45"/>
      <c r="S83" s="45"/>
      <c r="T83" s="39"/>
      <c r="U83" s="45"/>
      <c r="V83" s="45"/>
      <c r="W83" s="39"/>
    </row>
    <row r="84" spans="1:23" x14ac:dyDescent="0.2">
      <c r="A84" s="51">
        <v>41554</v>
      </c>
      <c r="B84" s="46">
        <v>3260</v>
      </c>
      <c r="C84" t="s">
        <v>149</v>
      </c>
      <c r="D84" s="50" t="s">
        <v>133</v>
      </c>
      <c r="E84" s="2" t="s">
        <v>185</v>
      </c>
      <c r="F84" s="37"/>
      <c r="G84" s="35"/>
      <c r="H84" s="39">
        <v>1</v>
      </c>
      <c r="I84" s="37"/>
      <c r="J84" s="45"/>
      <c r="K84" s="39"/>
      <c r="L84" s="37"/>
      <c r="M84" s="45"/>
      <c r="N84" s="39"/>
      <c r="O84" s="37"/>
      <c r="P84" s="45"/>
      <c r="Q84" s="39"/>
      <c r="R84" s="45"/>
      <c r="S84" s="45"/>
      <c r="T84" s="39"/>
      <c r="U84" s="45"/>
      <c r="V84" s="45"/>
      <c r="W84" s="39"/>
    </row>
    <row r="85" spans="1:23" x14ac:dyDescent="0.2">
      <c r="A85" s="51">
        <v>41554</v>
      </c>
      <c r="B85" s="46">
        <v>3260</v>
      </c>
      <c r="C85" t="s">
        <v>149</v>
      </c>
      <c r="D85" t="s">
        <v>131</v>
      </c>
      <c r="E85" s="52" t="s">
        <v>87</v>
      </c>
      <c r="F85" s="37"/>
      <c r="G85" s="35"/>
      <c r="H85" s="39"/>
      <c r="I85" s="37"/>
      <c r="J85" s="45"/>
      <c r="K85" s="39"/>
      <c r="L85" s="37"/>
      <c r="M85" s="45"/>
      <c r="N85" s="39"/>
      <c r="O85" s="37"/>
      <c r="P85" s="45"/>
      <c r="Q85" s="39"/>
      <c r="R85" s="45"/>
      <c r="S85" s="45"/>
      <c r="T85" s="39"/>
      <c r="U85" s="45"/>
      <c r="V85" s="45">
        <v>1</v>
      </c>
      <c r="W85" s="39"/>
    </row>
    <row r="86" spans="1:23" x14ac:dyDescent="0.2">
      <c r="A86" s="51">
        <v>41557</v>
      </c>
      <c r="B86" s="46">
        <v>3261</v>
      </c>
      <c r="C86" t="s">
        <v>163</v>
      </c>
      <c r="D86" s="50" t="s">
        <v>133</v>
      </c>
      <c r="E86" s="2" t="s">
        <v>209</v>
      </c>
      <c r="F86" s="37">
        <v>1</v>
      </c>
      <c r="G86" s="35"/>
      <c r="H86" s="39"/>
      <c r="I86" s="37"/>
      <c r="J86" s="45"/>
      <c r="K86" s="39"/>
      <c r="L86" s="37"/>
      <c r="M86" s="45"/>
      <c r="N86" s="39"/>
      <c r="O86" s="37"/>
      <c r="P86" s="45"/>
      <c r="Q86" s="39"/>
      <c r="R86" s="45"/>
      <c r="S86" s="45"/>
      <c r="T86" s="39"/>
      <c r="U86" s="45"/>
      <c r="V86" s="45"/>
      <c r="W86" s="39"/>
    </row>
    <row r="87" spans="1:23" x14ac:dyDescent="0.2">
      <c r="A87" s="51">
        <v>41569</v>
      </c>
      <c r="B87" s="46">
        <v>3268</v>
      </c>
      <c r="C87" t="s">
        <v>135</v>
      </c>
      <c r="D87" s="50" t="s">
        <v>133</v>
      </c>
      <c r="E87" s="2" t="s">
        <v>186</v>
      </c>
      <c r="F87" s="37"/>
      <c r="G87" s="35"/>
      <c r="H87" s="39">
        <v>1</v>
      </c>
      <c r="I87" s="37"/>
      <c r="J87" s="45"/>
      <c r="K87" s="39"/>
      <c r="L87" s="37"/>
      <c r="M87" s="45"/>
      <c r="N87" s="39"/>
      <c r="O87" s="37"/>
      <c r="P87" s="45"/>
      <c r="Q87" s="39"/>
      <c r="R87" s="45"/>
      <c r="S87" s="45"/>
      <c r="T87" s="39"/>
      <c r="U87" s="45"/>
      <c r="V87" s="45"/>
      <c r="W87" s="39"/>
    </row>
    <row r="88" spans="1:23" x14ac:dyDescent="0.2">
      <c r="A88" s="51">
        <v>41593</v>
      </c>
      <c r="B88" s="46">
        <v>3271</v>
      </c>
      <c r="C88" t="s">
        <v>147</v>
      </c>
      <c r="D88" s="50" t="s">
        <v>130</v>
      </c>
      <c r="E88" s="2" t="s">
        <v>218</v>
      </c>
      <c r="F88" s="37"/>
      <c r="G88" s="35"/>
      <c r="H88" s="39"/>
      <c r="I88" s="37"/>
      <c r="J88" s="45">
        <v>1</v>
      </c>
      <c r="K88" s="39"/>
      <c r="L88" s="37"/>
      <c r="M88" s="45"/>
      <c r="N88" s="39"/>
      <c r="O88" s="37"/>
      <c r="P88" s="45"/>
      <c r="Q88" s="39"/>
      <c r="R88" s="45"/>
      <c r="S88" s="45"/>
      <c r="T88" s="39"/>
      <c r="U88" s="45"/>
      <c r="V88" s="45"/>
      <c r="W88" s="39"/>
    </row>
    <row r="89" spans="1:23" x14ac:dyDescent="0.2">
      <c r="A89" s="51">
        <v>41593</v>
      </c>
      <c r="B89" s="46">
        <v>3271</v>
      </c>
      <c r="C89" t="s">
        <v>147</v>
      </c>
      <c r="D89" s="50" t="s">
        <v>130</v>
      </c>
      <c r="E89" s="2" t="s">
        <v>219</v>
      </c>
      <c r="F89" s="37"/>
      <c r="G89" s="35"/>
      <c r="H89" s="39"/>
      <c r="I89" s="37"/>
      <c r="J89" s="45">
        <v>1</v>
      </c>
      <c r="K89" s="39"/>
      <c r="L89" s="37"/>
      <c r="M89" s="45"/>
      <c r="N89" s="39"/>
      <c r="O89" s="37"/>
      <c r="P89" s="45"/>
      <c r="Q89" s="39"/>
      <c r="R89" s="45"/>
      <c r="S89" s="45"/>
      <c r="T89" s="39"/>
      <c r="U89" s="45"/>
      <c r="V89" s="45"/>
      <c r="W89" s="39"/>
    </row>
    <row r="90" spans="1:23" x14ac:dyDescent="0.2">
      <c r="A90" s="58">
        <v>41597</v>
      </c>
      <c r="B90" s="59">
        <v>3274</v>
      </c>
      <c r="C90" s="33" t="s">
        <v>135</v>
      </c>
      <c r="D90" s="33" t="s">
        <v>131</v>
      </c>
      <c r="E90" s="60" t="s">
        <v>87</v>
      </c>
      <c r="F90" s="31">
        <v>1</v>
      </c>
      <c r="G90" s="61"/>
      <c r="H90" s="62"/>
      <c r="I90" s="31"/>
      <c r="J90" s="33"/>
      <c r="K90" s="62"/>
      <c r="L90" s="31"/>
      <c r="M90" s="33"/>
      <c r="N90" s="62"/>
      <c r="O90" s="31"/>
      <c r="P90" s="33"/>
      <c r="Q90" s="62"/>
      <c r="R90" s="33"/>
      <c r="S90" s="33"/>
      <c r="T90" s="62"/>
      <c r="U90" s="33">
        <v>1</v>
      </c>
      <c r="V90" s="33"/>
      <c r="W90" s="62"/>
    </row>
    <row r="91" spans="1:23" x14ac:dyDescent="0.2">
      <c r="A91" s="58">
        <v>41597</v>
      </c>
      <c r="B91" s="59">
        <v>3274</v>
      </c>
      <c r="C91" s="33" t="s">
        <v>135</v>
      </c>
      <c r="D91" s="33" t="s">
        <v>131</v>
      </c>
      <c r="E91" s="60" t="s">
        <v>87</v>
      </c>
      <c r="F91" s="31">
        <v>1</v>
      </c>
      <c r="G91" s="61"/>
      <c r="H91" s="62"/>
      <c r="I91" s="31"/>
      <c r="J91" s="33"/>
      <c r="K91" s="62"/>
      <c r="L91" s="31"/>
      <c r="M91" s="33"/>
      <c r="N91" s="62"/>
      <c r="O91" s="31"/>
      <c r="P91" s="33"/>
      <c r="Q91" s="62"/>
      <c r="R91" s="33"/>
      <c r="S91" s="33"/>
      <c r="T91" s="62"/>
      <c r="U91" s="33">
        <v>1</v>
      </c>
      <c r="V91" s="33"/>
      <c r="W91" s="62"/>
    </row>
    <row r="92" spans="1:23" x14ac:dyDescent="0.2">
      <c r="A92" s="51">
        <v>41624</v>
      </c>
      <c r="B92" s="46">
        <v>3285</v>
      </c>
      <c r="C92" t="s">
        <v>137</v>
      </c>
      <c r="D92" s="50" t="s">
        <v>133</v>
      </c>
      <c r="E92" s="2" t="s">
        <v>187</v>
      </c>
      <c r="F92" s="37"/>
      <c r="G92" s="35"/>
      <c r="H92" s="39">
        <v>1</v>
      </c>
      <c r="I92" s="37"/>
      <c r="J92" s="45"/>
      <c r="K92" s="39"/>
      <c r="L92" s="37"/>
      <c r="M92" s="45"/>
      <c r="N92" s="39"/>
      <c r="O92" s="37"/>
      <c r="P92" s="45"/>
      <c r="Q92" s="39"/>
      <c r="R92" s="45"/>
      <c r="S92" s="45"/>
      <c r="T92" s="39"/>
      <c r="U92" s="45"/>
      <c r="V92" s="45"/>
      <c r="W92" s="39"/>
    </row>
    <row r="93" spans="1:23" x14ac:dyDescent="0.2">
      <c r="A93" s="51">
        <v>41667</v>
      </c>
      <c r="B93" s="46">
        <v>3290</v>
      </c>
      <c r="C93" t="s">
        <v>147</v>
      </c>
      <c r="D93" t="s">
        <v>131</v>
      </c>
      <c r="E93" s="2" t="s">
        <v>228</v>
      </c>
      <c r="F93" s="37"/>
      <c r="G93" s="35"/>
      <c r="H93" s="39"/>
      <c r="I93" s="37"/>
      <c r="J93" s="45"/>
      <c r="K93" s="39"/>
      <c r="L93" s="37"/>
      <c r="M93" s="45"/>
      <c r="N93" s="39"/>
      <c r="O93" s="37"/>
      <c r="P93" s="45">
        <v>1</v>
      </c>
      <c r="Q93" s="39"/>
      <c r="R93" s="45"/>
      <c r="S93" s="45"/>
      <c r="T93" s="39"/>
      <c r="U93" s="45"/>
      <c r="V93" s="45"/>
      <c r="W93" s="39"/>
    </row>
    <row r="94" spans="1:23" x14ac:dyDescent="0.2">
      <c r="A94" s="51">
        <v>41681</v>
      </c>
      <c r="B94" s="46">
        <v>3292</v>
      </c>
      <c r="C94" t="s">
        <v>135</v>
      </c>
      <c r="D94" t="s">
        <v>131</v>
      </c>
      <c r="E94" s="2" t="s">
        <v>230</v>
      </c>
      <c r="F94" s="37"/>
      <c r="G94" s="35"/>
      <c r="H94" s="39"/>
      <c r="I94" s="37"/>
      <c r="J94" s="45"/>
      <c r="K94" s="39"/>
      <c r="L94" s="37"/>
      <c r="M94" s="45"/>
      <c r="N94" s="39"/>
      <c r="O94" s="37"/>
      <c r="P94" s="45"/>
      <c r="Q94" s="39"/>
      <c r="R94" s="45"/>
      <c r="S94" s="45"/>
      <c r="T94" s="39"/>
      <c r="U94" s="45"/>
      <c r="V94" s="45">
        <v>1</v>
      </c>
      <c r="W94" s="39"/>
    </row>
    <row r="95" spans="1:23" x14ac:dyDescent="0.2">
      <c r="A95" s="51">
        <v>41708</v>
      </c>
      <c r="B95" s="46">
        <v>3301</v>
      </c>
      <c r="C95" t="s">
        <v>172</v>
      </c>
      <c r="D95" s="50" t="s">
        <v>128</v>
      </c>
      <c r="E95" s="2" t="s">
        <v>210</v>
      </c>
      <c r="F95" s="37">
        <v>1</v>
      </c>
      <c r="G95" s="35"/>
      <c r="H95" s="39"/>
      <c r="I95" s="37"/>
      <c r="J95" s="45"/>
      <c r="K95" s="39"/>
      <c r="L95" s="37"/>
      <c r="M95" s="45"/>
      <c r="N95" s="39"/>
      <c r="O95" s="37"/>
      <c r="P95" s="45"/>
      <c r="Q95" s="39"/>
      <c r="R95" s="45"/>
      <c r="S95" s="45"/>
      <c r="T95" s="39"/>
      <c r="U95" s="45"/>
      <c r="V95" s="45"/>
      <c r="W95" s="39"/>
    </row>
    <row r="96" spans="1:23" x14ac:dyDescent="0.2">
      <c r="A96" s="51">
        <v>41709</v>
      </c>
      <c r="B96" s="46">
        <v>3302</v>
      </c>
      <c r="C96" t="s">
        <v>147</v>
      </c>
      <c r="D96" t="s">
        <v>131</v>
      </c>
      <c r="E96" s="2" t="s">
        <v>188</v>
      </c>
      <c r="F96" s="37"/>
      <c r="G96" s="35"/>
      <c r="H96" s="39">
        <v>1</v>
      </c>
      <c r="I96" s="37"/>
      <c r="J96" s="45"/>
      <c r="K96" s="39"/>
      <c r="L96" s="37"/>
      <c r="M96" s="45"/>
      <c r="N96" s="39"/>
      <c r="O96" s="37"/>
      <c r="P96" s="45"/>
      <c r="Q96" s="39"/>
      <c r="R96" s="45"/>
      <c r="S96" s="45"/>
      <c r="T96" s="39">
        <v>1</v>
      </c>
      <c r="U96" s="45"/>
      <c r="V96" s="45"/>
      <c r="W96" s="39">
        <v>1</v>
      </c>
    </row>
    <row r="97" spans="1:23" x14ac:dyDescent="0.2">
      <c r="A97" s="51">
        <v>41712</v>
      </c>
      <c r="B97" s="46">
        <v>3303</v>
      </c>
      <c r="C97" t="s">
        <v>163</v>
      </c>
      <c r="D97" s="50" t="s">
        <v>133</v>
      </c>
      <c r="E97" s="2" t="s">
        <v>189</v>
      </c>
      <c r="F97" s="37"/>
      <c r="G97" s="35"/>
      <c r="H97" s="39">
        <v>1</v>
      </c>
      <c r="I97" s="37"/>
      <c r="J97" s="45"/>
      <c r="K97" s="39"/>
      <c r="L97" s="37"/>
      <c r="M97" s="45"/>
      <c r="N97" s="39"/>
      <c r="O97" s="37"/>
      <c r="P97" s="45"/>
      <c r="Q97" s="39"/>
      <c r="R97" s="45"/>
      <c r="S97" s="45"/>
      <c r="T97" s="39"/>
      <c r="U97" s="45"/>
      <c r="V97" s="45"/>
      <c r="W97" s="39"/>
    </row>
    <row r="98" spans="1:23" x14ac:dyDescent="0.2">
      <c r="A98" s="51">
        <v>41712</v>
      </c>
      <c r="B98" s="46">
        <v>3303</v>
      </c>
      <c r="C98" t="s">
        <v>163</v>
      </c>
      <c r="D98" s="50" t="s">
        <v>133</v>
      </c>
      <c r="E98" s="2" t="s">
        <v>190</v>
      </c>
      <c r="F98" s="37"/>
      <c r="G98" s="35"/>
      <c r="H98" s="39">
        <v>1</v>
      </c>
      <c r="I98" s="37"/>
      <c r="J98" s="45"/>
      <c r="K98" s="39"/>
      <c r="L98" s="37"/>
      <c r="M98" s="45"/>
      <c r="N98" s="39"/>
      <c r="O98" s="37"/>
      <c r="P98" s="45"/>
      <c r="Q98" s="39"/>
      <c r="R98" s="45"/>
      <c r="S98" s="45"/>
      <c r="T98" s="39"/>
      <c r="U98" s="45"/>
      <c r="V98" s="45"/>
      <c r="W98" s="39"/>
    </row>
    <row r="99" spans="1:23" x14ac:dyDescent="0.2">
      <c r="A99" s="51">
        <v>41743</v>
      </c>
      <c r="B99" s="46">
        <v>3309</v>
      </c>
      <c r="C99" t="s">
        <v>132</v>
      </c>
      <c r="D99" s="50" t="s">
        <v>133</v>
      </c>
      <c r="E99" s="2" t="s">
        <v>191</v>
      </c>
      <c r="F99" s="37"/>
      <c r="G99" s="35"/>
      <c r="H99" s="39">
        <v>1</v>
      </c>
      <c r="I99" s="37"/>
      <c r="J99" s="45"/>
      <c r="K99" s="39"/>
      <c r="L99" s="37"/>
      <c r="M99" s="45"/>
      <c r="N99" s="39"/>
      <c r="O99" s="37"/>
      <c r="P99" s="45"/>
      <c r="Q99" s="39"/>
      <c r="R99" s="45"/>
      <c r="S99" s="45"/>
      <c r="T99" s="39"/>
      <c r="U99" s="45"/>
      <c r="V99" s="45"/>
      <c r="W99" s="39"/>
    </row>
    <row r="100" spans="1:23" x14ac:dyDescent="0.2">
      <c r="A100" s="51">
        <v>41743</v>
      </c>
      <c r="B100" s="46">
        <v>3309</v>
      </c>
      <c r="C100" t="s">
        <v>132</v>
      </c>
      <c r="D100" s="50" t="s">
        <v>133</v>
      </c>
      <c r="E100" s="2" t="s">
        <v>192</v>
      </c>
      <c r="F100" s="37"/>
      <c r="G100" s="35"/>
      <c r="H100" s="39">
        <v>1</v>
      </c>
      <c r="I100" s="37"/>
      <c r="J100" s="45"/>
      <c r="K100" s="39"/>
      <c r="L100" s="37"/>
      <c r="M100" s="45"/>
      <c r="N100" s="39"/>
      <c r="O100" s="37"/>
      <c r="P100" s="45"/>
      <c r="Q100" s="39"/>
      <c r="R100" s="45"/>
      <c r="S100" s="45"/>
      <c r="T100" s="39"/>
      <c r="U100" s="45"/>
      <c r="V100" s="45"/>
      <c r="W100" s="39"/>
    </row>
    <row r="101" spans="1:23" x14ac:dyDescent="0.2">
      <c r="A101" s="51">
        <v>41743</v>
      </c>
      <c r="B101" s="46">
        <v>3309</v>
      </c>
      <c r="C101" t="s">
        <v>132</v>
      </c>
      <c r="D101" s="50" t="s">
        <v>133</v>
      </c>
      <c r="E101" s="2" t="s">
        <v>193</v>
      </c>
      <c r="F101" s="37"/>
      <c r="G101" s="35"/>
      <c r="H101" s="39">
        <v>1</v>
      </c>
      <c r="I101" s="37"/>
      <c r="J101" s="45"/>
      <c r="K101" s="39"/>
      <c r="L101" s="37"/>
      <c r="M101" s="45"/>
      <c r="N101" s="39"/>
      <c r="O101" s="37"/>
      <c r="P101" s="45"/>
      <c r="Q101" s="39"/>
      <c r="R101" s="45"/>
      <c r="S101" s="45"/>
      <c r="T101" s="39"/>
      <c r="U101" s="45"/>
      <c r="V101" s="45"/>
      <c r="W101" s="39"/>
    </row>
    <row r="102" spans="1:23" x14ac:dyDescent="0.2">
      <c r="A102" s="51">
        <v>41743</v>
      </c>
      <c r="B102" s="46">
        <v>3309</v>
      </c>
      <c r="C102" t="s">
        <v>132</v>
      </c>
      <c r="D102" s="50" t="s">
        <v>133</v>
      </c>
      <c r="E102" s="2" t="s">
        <v>194</v>
      </c>
      <c r="F102" s="37"/>
      <c r="G102" s="35"/>
      <c r="H102" s="39">
        <v>1</v>
      </c>
      <c r="I102" s="37"/>
      <c r="J102" s="45"/>
      <c r="K102" s="39"/>
      <c r="L102" s="37"/>
      <c r="M102" s="45">
        <v>1</v>
      </c>
      <c r="N102" s="39"/>
      <c r="O102" s="37"/>
      <c r="P102" s="45"/>
      <c r="Q102" s="39"/>
      <c r="R102" s="45"/>
      <c r="S102" s="45"/>
      <c r="T102" s="39"/>
      <c r="U102" s="45"/>
      <c r="V102" s="45"/>
      <c r="W102" s="39"/>
    </row>
    <row r="103" spans="1:23" x14ac:dyDescent="0.2">
      <c r="A103" s="51">
        <v>41743</v>
      </c>
      <c r="B103" s="46">
        <v>3309</v>
      </c>
      <c r="C103" t="s">
        <v>132</v>
      </c>
      <c r="D103" s="50" t="s">
        <v>133</v>
      </c>
      <c r="E103" s="2" t="s">
        <v>195</v>
      </c>
      <c r="F103" s="37"/>
      <c r="G103" s="35"/>
      <c r="H103" s="39">
        <v>1</v>
      </c>
      <c r="I103" s="37"/>
      <c r="J103" s="45"/>
      <c r="K103" s="39"/>
      <c r="L103" s="37"/>
      <c r="M103" s="45"/>
      <c r="N103" s="39"/>
      <c r="O103" s="37"/>
      <c r="P103" s="45"/>
      <c r="Q103" s="39"/>
      <c r="R103" s="45"/>
      <c r="S103" s="45"/>
      <c r="T103" s="39"/>
      <c r="U103" s="45"/>
      <c r="V103" s="45"/>
      <c r="W103" s="39"/>
    </row>
    <row r="104" spans="1:23" x14ac:dyDescent="0.2">
      <c r="A104" s="70">
        <v>41743</v>
      </c>
      <c r="B104" s="71">
        <v>3308</v>
      </c>
      <c r="C104" s="45" t="s">
        <v>137</v>
      </c>
      <c r="D104" s="72" t="s">
        <v>133</v>
      </c>
      <c r="E104" s="39" t="s">
        <v>211</v>
      </c>
      <c r="F104" s="37">
        <v>1</v>
      </c>
      <c r="G104" s="35"/>
      <c r="H104" s="39"/>
      <c r="I104" s="37"/>
      <c r="J104" s="45"/>
      <c r="K104" s="39"/>
      <c r="L104" s="37"/>
      <c r="M104" s="45"/>
      <c r="N104" s="39"/>
      <c r="O104" s="37"/>
      <c r="P104" s="45"/>
      <c r="Q104" s="39"/>
      <c r="R104" s="45"/>
      <c r="S104" s="45"/>
      <c r="T104" s="39"/>
      <c r="U104" s="45"/>
      <c r="V104" s="45"/>
      <c r="W104" s="39"/>
    </row>
    <row r="105" spans="1:23" x14ac:dyDescent="0.2">
      <c r="A105" s="51">
        <v>41765</v>
      </c>
      <c r="B105" s="46">
        <v>3310</v>
      </c>
      <c r="C105" t="s">
        <v>147</v>
      </c>
      <c r="D105" s="50" t="s">
        <v>133</v>
      </c>
      <c r="E105" s="2" t="s">
        <v>196</v>
      </c>
      <c r="F105" s="37"/>
      <c r="G105" s="35"/>
      <c r="H105" s="39">
        <v>1</v>
      </c>
      <c r="I105" s="37"/>
      <c r="J105" s="45"/>
      <c r="K105" s="39"/>
      <c r="L105" s="37"/>
      <c r="M105" s="45"/>
      <c r="N105" s="39"/>
      <c r="O105" s="37"/>
      <c r="P105" s="45"/>
      <c r="Q105" s="39"/>
      <c r="R105" s="45"/>
      <c r="S105" s="45"/>
      <c r="T105" s="39"/>
      <c r="U105" s="45"/>
      <c r="V105" s="45"/>
      <c r="W105" s="39"/>
    </row>
    <row r="106" spans="1:23" x14ac:dyDescent="0.2">
      <c r="A106" s="51">
        <v>41765</v>
      </c>
      <c r="B106" s="46">
        <v>3310</v>
      </c>
      <c r="C106" t="s">
        <v>147</v>
      </c>
      <c r="D106" s="50" t="s">
        <v>133</v>
      </c>
      <c r="E106" s="2" t="s">
        <v>197</v>
      </c>
      <c r="F106" s="37"/>
      <c r="G106" s="35"/>
      <c r="H106" s="39">
        <v>1</v>
      </c>
      <c r="I106" s="37"/>
      <c r="J106" s="45"/>
      <c r="K106" s="39"/>
      <c r="L106" s="37"/>
      <c r="M106" s="45"/>
      <c r="N106" s="39"/>
      <c r="O106" s="37"/>
      <c r="P106" s="45"/>
      <c r="Q106" s="39"/>
      <c r="R106" s="45"/>
      <c r="S106" s="45"/>
      <c r="T106" s="39"/>
      <c r="U106" s="45"/>
      <c r="V106" s="45"/>
      <c r="W106" s="39"/>
    </row>
    <row r="107" spans="1:23" x14ac:dyDescent="0.2">
      <c r="A107" s="51">
        <v>41765</v>
      </c>
      <c r="B107" s="46">
        <v>3310</v>
      </c>
      <c r="C107" t="s">
        <v>147</v>
      </c>
      <c r="D107" s="50" t="s">
        <v>133</v>
      </c>
      <c r="E107" s="2" t="s">
        <v>198</v>
      </c>
      <c r="F107" s="37"/>
      <c r="G107" s="35"/>
      <c r="H107" s="39">
        <v>1</v>
      </c>
      <c r="I107" s="37"/>
      <c r="J107" s="45"/>
      <c r="K107" s="39"/>
      <c r="L107" s="37"/>
      <c r="M107" s="45"/>
      <c r="N107" s="39"/>
      <c r="O107" s="37"/>
      <c r="P107" s="45"/>
      <c r="Q107" s="39"/>
      <c r="R107" s="45"/>
      <c r="S107" s="45"/>
      <c r="T107" s="39"/>
      <c r="U107" s="45"/>
      <c r="V107" s="45"/>
      <c r="W107" s="39"/>
    </row>
    <row r="108" spans="1:23" x14ac:dyDescent="0.2">
      <c r="A108" s="51">
        <v>41765</v>
      </c>
      <c r="B108" s="46">
        <v>3310</v>
      </c>
      <c r="C108" t="s">
        <v>147</v>
      </c>
      <c r="D108" s="50" t="s">
        <v>133</v>
      </c>
      <c r="E108" s="2" t="s">
        <v>199</v>
      </c>
      <c r="F108" s="37"/>
      <c r="G108" s="35"/>
      <c r="H108" s="39">
        <v>1</v>
      </c>
      <c r="I108" s="37"/>
      <c r="J108" s="45"/>
      <c r="K108" s="39"/>
      <c r="L108" s="37"/>
      <c r="M108" s="45"/>
      <c r="N108" s="39"/>
      <c r="O108" s="37"/>
      <c r="P108" s="45"/>
      <c r="Q108" s="39"/>
      <c r="R108" s="45"/>
      <c r="S108" s="45"/>
      <c r="T108" s="39"/>
      <c r="U108" s="45"/>
      <c r="V108" s="45"/>
      <c r="W108" s="39"/>
    </row>
    <row r="109" spans="1:23" x14ac:dyDescent="0.2">
      <c r="A109" s="51">
        <v>41772</v>
      </c>
      <c r="B109" s="46">
        <v>3313</v>
      </c>
      <c r="C109" t="s">
        <v>135</v>
      </c>
      <c r="D109" s="50" t="s">
        <v>133</v>
      </c>
      <c r="E109" s="2" t="s">
        <v>200</v>
      </c>
      <c r="F109" s="37"/>
      <c r="G109" s="35"/>
      <c r="H109" s="39">
        <v>1</v>
      </c>
      <c r="I109" s="37"/>
      <c r="J109" s="45"/>
      <c r="K109" s="39"/>
      <c r="L109" s="37"/>
      <c r="M109" s="45"/>
      <c r="N109" s="39"/>
      <c r="O109" s="37"/>
      <c r="P109" s="45"/>
      <c r="Q109" s="39"/>
      <c r="R109" s="45"/>
      <c r="S109" s="45"/>
      <c r="T109" s="39"/>
      <c r="U109" s="45"/>
      <c r="V109" s="45"/>
      <c r="W109" s="39"/>
    </row>
    <row r="110" spans="1:23" x14ac:dyDescent="0.2">
      <c r="A110" s="51">
        <v>41772</v>
      </c>
      <c r="B110" s="46">
        <v>3313</v>
      </c>
      <c r="C110" t="s">
        <v>135</v>
      </c>
      <c r="D110" s="50" t="s">
        <v>133</v>
      </c>
      <c r="E110" s="2" t="s">
        <v>201</v>
      </c>
      <c r="F110" s="37"/>
      <c r="G110" s="35"/>
      <c r="H110" s="39">
        <v>1</v>
      </c>
      <c r="I110" s="37"/>
      <c r="J110" s="45"/>
      <c r="K110" s="39"/>
      <c r="L110" s="37"/>
      <c r="M110" s="45"/>
      <c r="N110" s="39"/>
      <c r="O110" s="37"/>
      <c r="P110" s="45"/>
      <c r="Q110" s="39"/>
      <c r="R110" s="45"/>
      <c r="S110" s="45"/>
      <c r="T110" s="39"/>
      <c r="U110" s="45"/>
      <c r="V110" s="45"/>
      <c r="W110" s="39"/>
    </row>
    <row r="111" spans="1:23" x14ac:dyDescent="0.2">
      <c r="A111" s="51">
        <v>41772</v>
      </c>
      <c r="B111" s="46">
        <v>3313</v>
      </c>
      <c r="C111" t="s">
        <v>135</v>
      </c>
      <c r="D111" s="50" t="s">
        <v>133</v>
      </c>
      <c r="E111" s="2" t="s">
        <v>202</v>
      </c>
      <c r="F111" s="37"/>
      <c r="G111" s="35"/>
      <c r="H111" s="39">
        <v>1</v>
      </c>
      <c r="I111" s="37"/>
      <c r="J111" s="45"/>
      <c r="K111" s="39"/>
      <c r="L111" s="37"/>
      <c r="M111" s="45"/>
      <c r="N111" s="39"/>
      <c r="O111" s="37"/>
      <c r="P111" s="45"/>
      <c r="Q111" s="39"/>
      <c r="R111" s="45"/>
      <c r="S111" s="45"/>
      <c r="T111" s="39"/>
      <c r="U111" s="45"/>
      <c r="V111" s="45"/>
      <c r="W111" s="39"/>
    </row>
    <row r="112" spans="1:23" x14ac:dyDescent="0.2">
      <c r="A112" s="84">
        <v>41772</v>
      </c>
      <c r="B112" s="85">
        <v>3313</v>
      </c>
      <c r="C112" s="86" t="s">
        <v>135</v>
      </c>
      <c r="D112" s="86" t="s">
        <v>125</v>
      </c>
      <c r="E112" s="87" t="s">
        <v>220</v>
      </c>
      <c r="F112" s="88"/>
      <c r="G112" s="86"/>
      <c r="H112" s="87"/>
      <c r="I112" s="88"/>
      <c r="J112" s="86">
        <v>1</v>
      </c>
      <c r="K112" s="87"/>
      <c r="L112" s="88"/>
      <c r="M112" s="86"/>
      <c r="N112" s="87"/>
      <c r="O112" s="88">
        <v>1</v>
      </c>
      <c r="P112" s="86"/>
      <c r="Q112" s="87"/>
      <c r="R112" s="86"/>
      <c r="S112" s="86"/>
      <c r="T112" s="87"/>
      <c r="U112" s="86"/>
      <c r="V112" s="86"/>
      <c r="W112" s="87"/>
    </row>
    <row r="113" spans="1:23" x14ac:dyDescent="0.2">
      <c r="A113" s="29"/>
      <c r="B113" s="29"/>
      <c r="C113" s="29"/>
      <c r="D113" s="29"/>
      <c r="E113" s="76" t="s">
        <v>12</v>
      </c>
      <c r="F113" s="29">
        <f>SUM(F6:F112)</f>
        <v>16</v>
      </c>
      <c r="G113" s="29">
        <f t="shared" ref="G113:I113" si="0">SUM(G6:G112)</f>
        <v>7</v>
      </c>
      <c r="H113" s="29">
        <f t="shared" si="0"/>
        <v>53</v>
      </c>
      <c r="I113" s="29">
        <f t="shared" si="0"/>
        <v>1</v>
      </c>
      <c r="J113" s="29">
        <f t="shared" ref="J113" si="1">SUM(J6:J112)</f>
        <v>10</v>
      </c>
      <c r="K113" s="29">
        <f t="shared" ref="K113:L113" si="2">SUM(K6:K112)</f>
        <v>1</v>
      </c>
      <c r="L113" s="29">
        <f t="shared" si="2"/>
        <v>2</v>
      </c>
      <c r="M113" s="29">
        <f>SUM(M6:M112)</f>
        <v>5</v>
      </c>
      <c r="N113" s="29">
        <f t="shared" ref="N113:O113" si="3">SUM(N6:N112)</f>
        <v>1</v>
      </c>
      <c r="O113" s="29">
        <f t="shared" si="3"/>
        <v>2</v>
      </c>
      <c r="P113" s="29">
        <f t="shared" ref="P113" si="4">SUM(P6:P112)</f>
        <v>6</v>
      </c>
      <c r="Q113" s="29">
        <f t="shared" ref="Q113:R113" si="5">SUM(Q6:Q112)</f>
        <v>1</v>
      </c>
      <c r="R113" s="29">
        <f t="shared" si="5"/>
        <v>0</v>
      </c>
      <c r="S113" s="29">
        <f t="shared" ref="S113" si="6">SUM(S6:S112)</f>
        <v>0</v>
      </c>
      <c r="T113" s="29">
        <f t="shared" ref="T113:U113" si="7">SUM(T6:T112)</f>
        <v>1</v>
      </c>
      <c r="U113" s="29">
        <f t="shared" si="7"/>
        <v>13</v>
      </c>
      <c r="V113" s="29">
        <f t="shared" ref="V113" si="8">SUM(V6:V112)</f>
        <v>5</v>
      </c>
      <c r="W113" s="29">
        <f t="shared" ref="W113" si="9">SUM(W6:W112)</f>
        <v>2</v>
      </c>
    </row>
    <row r="115" spans="1:23" ht="19" x14ac:dyDescent="0.25">
      <c r="A115" s="108" t="s">
        <v>5</v>
      </c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9"/>
    </row>
    <row r="116" spans="1:23" ht="16" x14ac:dyDescent="0.2">
      <c r="A116" s="96" t="s">
        <v>122</v>
      </c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7"/>
    </row>
    <row r="117" spans="1:23" ht="17" x14ac:dyDescent="0.2">
      <c r="A117" s="89" t="s">
        <v>1</v>
      </c>
      <c r="B117" s="9" t="s">
        <v>287</v>
      </c>
      <c r="C117" s="38" t="s">
        <v>288</v>
      </c>
      <c r="D117" s="9" t="s">
        <v>289</v>
      </c>
      <c r="E117" s="9" t="s">
        <v>290</v>
      </c>
      <c r="F117" s="98" t="s">
        <v>24</v>
      </c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9"/>
    </row>
    <row r="118" spans="1:23" x14ac:dyDescent="0.2">
      <c r="A118" s="3"/>
      <c r="B118" s="29"/>
      <c r="C118" s="29"/>
      <c r="D118" s="29"/>
      <c r="F118" s="100" t="s">
        <v>18</v>
      </c>
      <c r="G118" s="101"/>
      <c r="H118" s="102"/>
      <c r="I118" s="100" t="s">
        <v>19</v>
      </c>
      <c r="J118" s="101"/>
      <c r="K118" s="102"/>
      <c r="L118" s="100" t="s">
        <v>20</v>
      </c>
      <c r="M118" s="101"/>
      <c r="N118" s="102"/>
      <c r="O118" s="100" t="s">
        <v>21</v>
      </c>
      <c r="P118" s="101"/>
      <c r="Q118" s="102"/>
      <c r="R118" s="100" t="s">
        <v>22</v>
      </c>
      <c r="S118" s="101"/>
      <c r="T118" s="102"/>
      <c r="U118" s="100" t="s">
        <v>23</v>
      </c>
      <c r="V118" s="101"/>
      <c r="W118" s="102"/>
    </row>
    <row r="119" spans="1:23" x14ac:dyDescent="0.2">
      <c r="A119" s="3"/>
      <c r="B119" s="29"/>
      <c r="C119" s="29"/>
      <c r="D119" s="29"/>
      <c r="F119" s="5" t="s">
        <v>2</v>
      </c>
      <c r="G119" s="6" t="s">
        <v>3</v>
      </c>
      <c r="H119" s="7" t="s">
        <v>4</v>
      </c>
      <c r="I119" s="5" t="s">
        <v>2</v>
      </c>
      <c r="J119" s="6" t="s">
        <v>3</v>
      </c>
      <c r="K119" s="7" t="s">
        <v>4</v>
      </c>
      <c r="L119" s="5" t="s">
        <v>2</v>
      </c>
      <c r="M119" s="6" t="s">
        <v>3</v>
      </c>
      <c r="N119" s="7" t="s">
        <v>4</v>
      </c>
      <c r="O119" s="5" t="s">
        <v>2</v>
      </c>
      <c r="P119" s="6" t="s">
        <v>3</v>
      </c>
      <c r="Q119" s="7" t="s">
        <v>4</v>
      </c>
      <c r="R119" s="5" t="s">
        <v>2</v>
      </c>
      <c r="S119" s="6" t="s">
        <v>3</v>
      </c>
      <c r="T119" s="7" t="s">
        <v>4</v>
      </c>
      <c r="U119" s="5" t="s">
        <v>2</v>
      </c>
      <c r="V119" s="6" t="s">
        <v>3</v>
      </c>
      <c r="W119" s="7" t="s">
        <v>4</v>
      </c>
    </row>
    <row r="120" spans="1:23" x14ac:dyDescent="0.2">
      <c r="A120" s="26">
        <v>41843</v>
      </c>
      <c r="B120">
        <v>3331</v>
      </c>
      <c r="C120" t="s">
        <v>135</v>
      </c>
      <c r="D120" t="s">
        <v>131</v>
      </c>
      <c r="E120" s="2" t="s">
        <v>271</v>
      </c>
      <c r="F120" s="37"/>
      <c r="G120" s="45"/>
      <c r="H120" s="39"/>
      <c r="I120" s="37"/>
      <c r="J120" s="45"/>
      <c r="K120" s="39"/>
      <c r="L120" s="37"/>
      <c r="M120" s="45">
        <v>1</v>
      </c>
      <c r="N120" s="39"/>
      <c r="O120" s="37"/>
      <c r="P120" s="45"/>
      <c r="Q120" s="39"/>
      <c r="R120" s="45"/>
      <c r="S120" s="45"/>
      <c r="T120" s="39"/>
      <c r="U120" s="45"/>
      <c r="V120" s="45"/>
      <c r="W120" s="39"/>
    </row>
    <row r="121" spans="1:23" x14ac:dyDescent="0.2">
      <c r="A121" s="26">
        <v>41911</v>
      </c>
      <c r="B121">
        <v>3334</v>
      </c>
      <c r="C121" t="s">
        <v>135</v>
      </c>
      <c r="D121" t="s">
        <v>131</v>
      </c>
      <c r="E121" s="2" t="s">
        <v>269</v>
      </c>
      <c r="F121" s="37"/>
      <c r="G121" s="45"/>
      <c r="H121" s="39"/>
      <c r="I121" s="37">
        <v>1</v>
      </c>
      <c r="J121" s="45"/>
      <c r="K121" s="39"/>
      <c r="L121" s="37"/>
      <c r="M121" s="45"/>
      <c r="N121" s="39"/>
      <c r="O121" s="37"/>
      <c r="P121" s="45"/>
      <c r="Q121" s="39"/>
      <c r="R121" s="45"/>
      <c r="S121" s="45"/>
      <c r="T121" s="39"/>
      <c r="U121" s="45"/>
      <c r="V121" s="45"/>
      <c r="W121" s="39"/>
    </row>
    <row r="122" spans="1:23" x14ac:dyDescent="0.2">
      <c r="A122" s="26">
        <v>41925</v>
      </c>
      <c r="B122">
        <v>3337</v>
      </c>
      <c r="C122" t="s">
        <v>137</v>
      </c>
      <c r="D122" t="s">
        <v>10</v>
      </c>
      <c r="E122" s="2" t="s">
        <v>273</v>
      </c>
      <c r="F122" s="37"/>
      <c r="G122" s="45"/>
      <c r="H122" s="39"/>
      <c r="I122" s="37"/>
      <c r="J122" s="45"/>
      <c r="K122" s="39"/>
      <c r="L122" s="37"/>
      <c r="M122" s="45"/>
      <c r="N122" s="39"/>
      <c r="O122" s="37"/>
      <c r="P122" s="45"/>
      <c r="Q122" s="39"/>
      <c r="R122" s="45"/>
      <c r="S122" s="45"/>
      <c r="T122" s="39"/>
      <c r="U122" s="45">
        <v>1</v>
      </c>
      <c r="V122" s="45"/>
      <c r="W122" s="39"/>
    </row>
    <row r="123" spans="1:23" x14ac:dyDescent="0.2">
      <c r="A123" s="26">
        <v>41985</v>
      </c>
      <c r="B123">
        <v>3358</v>
      </c>
      <c r="C123" t="s">
        <v>139</v>
      </c>
      <c r="D123" t="s">
        <v>131</v>
      </c>
      <c r="E123" s="52" t="s">
        <v>87</v>
      </c>
      <c r="F123" s="37"/>
      <c r="G123" s="45"/>
      <c r="H123" s="39"/>
      <c r="I123" s="37"/>
      <c r="J123" s="45"/>
      <c r="K123" s="39"/>
      <c r="L123" s="37"/>
      <c r="M123" s="45"/>
      <c r="N123" s="39"/>
      <c r="O123" s="37"/>
      <c r="P123" s="45"/>
      <c r="Q123" s="39"/>
      <c r="R123" s="45"/>
      <c r="S123" s="45"/>
      <c r="T123" s="39"/>
      <c r="U123" s="45">
        <v>1</v>
      </c>
      <c r="V123" s="45"/>
      <c r="W123" s="39"/>
    </row>
    <row r="124" spans="1:23" x14ac:dyDescent="0.2">
      <c r="A124" s="26">
        <v>42075</v>
      </c>
      <c r="B124">
        <v>3376</v>
      </c>
      <c r="C124" t="s">
        <v>149</v>
      </c>
      <c r="D124" t="s">
        <v>133</v>
      </c>
      <c r="E124" s="2" t="s">
        <v>252</v>
      </c>
      <c r="F124" s="37"/>
      <c r="G124" s="45"/>
      <c r="H124" s="39">
        <v>1</v>
      </c>
      <c r="I124" s="37"/>
      <c r="J124" s="45"/>
      <c r="K124" s="39"/>
      <c r="L124" s="37"/>
      <c r="M124" s="45"/>
      <c r="N124" s="39"/>
      <c r="O124" s="37"/>
      <c r="P124" s="45"/>
      <c r="Q124" s="39"/>
      <c r="R124" s="45"/>
      <c r="S124" s="45"/>
      <c r="T124" s="39"/>
      <c r="U124" s="45"/>
      <c r="V124" s="45"/>
      <c r="W124" s="39"/>
    </row>
    <row r="125" spans="1:23" x14ac:dyDescent="0.2">
      <c r="A125" s="26">
        <v>42265</v>
      </c>
      <c r="B125">
        <v>3409</v>
      </c>
      <c r="C125" t="s">
        <v>143</v>
      </c>
      <c r="D125" t="s">
        <v>125</v>
      </c>
      <c r="E125" s="2" t="s">
        <v>270</v>
      </c>
      <c r="F125" s="37"/>
      <c r="G125" s="45"/>
      <c r="H125" s="39"/>
      <c r="I125" s="37">
        <v>1</v>
      </c>
      <c r="J125" s="45"/>
      <c r="K125" s="39"/>
      <c r="L125" s="37"/>
      <c r="M125" s="45"/>
      <c r="N125" s="39"/>
      <c r="O125" s="37"/>
      <c r="P125" s="45"/>
      <c r="Q125" s="39"/>
      <c r="R125" s="45"/>
      <c r="S125" s="45"/>
      <c r="T125" s="39"/>
      <c r="U125" s="45"/>
      <c r="V125" s="45"/>
      <c r="W125" s="39"/>
    </row>
    <row r="126" spans="1:23" x14ac:dyDescent="0.2">
      <c r="A126" s="73">
        <v>42278</v>
      </c>
      <c r="B126" s="36">
        <v>3410</v>
      </c>
      <c r="C126" s="36" t="s">
        <v>141</v>
      </c>
      <c r="D126" s="36" t="s">
        <v>130</v>
      </c>
      <c r="E126" s="74" t="s">
        <v>250</v>
      </c>
      <c r="F126" s="75"/>
      <c r="G126" s="36">
        <v>1</v>
      </c>
      <c r="H126" s="74"/>
      <c r="I126" s="75"/>
      <c r="J126" s="36">
        <v>1</v>
      </c>
      <c r="K126" s="74"/>
      <c r="L126" s="75"/>
      <c r="M126" s="36">
        <v>1</v>
      </c>
      <c r="N126" s="74"/>
      <c r="O126" s="75"/>
      <c r="P126" s="36"/>
      <c r="Q126" s="74"/>
      <c r="R126" s="36"/>
      <c r="S126" s="36"/>
      <c r="T126" s="74"/>
      <c r="U126" s="36">
        <v>1</v>
      </c>
      <c r="V126" s="36"/>
      <c r="W126" s="74"/>
    </row>
    <row r="127" spans="1:23" x14ac:dyDescent="0.2">
      <c r="A127" s="26">
        <v>42324</v>
      </c>
      <c r="B127">
        <v>3425</v>
      </c>
      <c r="C127" t="s">
        <v>137</v>
      </c>
      <c r="D127" t="s">
        <v>133</v>
      </c>
      <c r="E127" s="2" t="s">
        <v>253</v>
      </c>
      <c r="F127" s="37"/>
      <c r="G127" s="45"/>
      <c r="H127" s="39">
        <v>1</v>
      </c>
      <c r="I127" s="37"/>
      <c r="J127" s="45"/>
      <c r="K127" s="39"/>
      <c r="L127" s="37"/>
      <c r="M127" s="45"/>
      <c r="N127" s="39"/>
      <c r="O127" s="37"/>
      <c r="P127" s="45"/>
      <c r="Q127" s="39"/>
      <c r="R127" s="45"/>
      <c r="S127" s="45"/>
      <c r="T127" s="39"/>
      <c r="U127" s="45"/>
      <c r="V127" s="45"/>
      <c r="W127" s="39"/>
    </row>
    <row r="128" spans="1:23" x14ac:dyDescent="0.2">
      <c r="A128" s="26">
        <v>42341</v>
      </c>
      <c r="B128">
        <v>3433</v>
      </c>
      <c r="C128" t="s">
        <v>149</v>
      </c>
      <c r="D128" t="s">
        <v>133</v>
      </c>
      <c r="E128" s="2" t="s">
        <v>254</v>
      </c>
      <c r="F128" s="37"/>
      <c r="G128" s="45"/>
      <c r="H128" s="39">
        <v>1</v>
      </c>
      <c r="I128" s="37"/>
      <c r="J128" s="45"/>
      <c r="K128" s="39"/>
      <c r="L128" s="37"/>
      <c r="M128" s="45"/>
      <c r="N128" s="39"/>
      <c r="O128" s="37"/>
      <c r="P128" s="45"/>
      <c r="Q128" s="39"/>
      <c r="R128" s="45"/>
      <c r="S128" s="45"/>
      <c r="T128" s="39"/>
      <c r="U128" s="45"/>
      <c r="V128" s="45"/>
      <c r="W128" s="39"/>
    </row>
    <row r="129" spans="1:23" x14ac:dyDescent="0.2">
      <c r="A129" s="26">
        <v>42352</v>
      </c>
      <c r="B129">
        <v>3437</v>
      </c>
      <c r="C129" t="s">
        <v>137</v>
      </c>
      <c r="D129" t="s">
        <v>133</v>
      </c>
      <c r="E129" s="2" t="s">
        <v>255</v>
      </c>
      <c r="F129" s="37"/>
      <c r="G129" s="45"/>
      <c r="H129" s="39">
        <v>1</v>
      </c>
      <c r="I129" s="37"/>
      <c r="J129" s="45"/>
      <c r="K129" s="39"/>
      <c r="L129" s="37"/>
      <c r="M129" s="45"/>
      <c r="N129" s="39"/>
      <c r="O129" s="37"/>
      <c r="P129" s="45"/>
      <c r="Q129" s="39"/>
      <c r="R129" s="45"/>
      <c r="S129" s="45"/>
      <c r="T129" s="39"/>
      <c r="U129" s="45"/>
      <c r="V129" s="45"/>
      <c r="W129" s="39"/>
    </row>
    <row r="130" spans="1:23" x14ac:dyDescent="0.2">
      <c r="A130" s="26">
        <v>42352</v>
      </c>
      <c r="B130">
        <v>3437</v>
      </c>
      <c r="C130" t="s">
        <v>137</v>
      </c>
      <c r="D130" t="s">
        <v>133</v>
      </c>
      <c r="E130" s="2" t="s">
        <v>256</v>
      </c>
      <c r="F130" s="37"/>
      <c r="G130" s="45"/>
      <c r="H130" s="39">
        <v>1</v>
      </c>
      <c r="I130" s="37"/>
      <c r="J130" s="45"/>
      <c r="K130" s="39"/>
      <c r="L130" s="37"/>
      <c r="M130" s="45"/>
      <c r="N130" s="39"/>
      <c r="O130" s="37"/>
      <c r="P130" s="45"/>
      <c r="Q130" s="39"/>
      <c r="R130" s="45"/>
      <c r="S130" s="45"/>
      <c r="T130" s="39"/>
      <c r="U130" s="45"/>
      <c r="V130" s="45"/>
      <c r="W130" s="39"/>
    </row>
    <row r="131" spans="1:23" x14ac:dyDescent="0.2">
      <c r="A131" s="26">
        <v>42352</v>
      </c>
      <c r="B131">
        <v>3437</v>
      </c>
      <c r="C131" t="s">
        <v>137</v>
      </c>
      <c r="D131" t="s">
        <v>133</v>
      </c>
      <c r="E131" s="2" t="s">
        <v>257</v>
      </c>
      <c r="F131" s="37"/>
      <c r="G131" s="45"/>
      <c r="H131" s="39">
        <v>1</v>
      </c>
      <c r="I131" s="37"/>
      <c r="J131" s="45"/>
      <c r="K131" s="39"/>
      <c r="L131" s="37"/>
      <c r="M131" s="45"/>
      <c r="N131" s="39"/>
      <c r="O131" s="37"/>
      <c r="P131" s="45"/>
      <c r="Q131" s="39"/>
      <c r="R131" s="45"/>
      <c r="S131" s="45"/>
      <c r="T131" s="39"/>
      <c r="U131" s="45"/>
      <c r="V131" s="45"/>
      <c r="W131" s="39"/>
    </row>
    <row r="132" spans="1:23" x14ac:dyDescent="0.2">
      <c r="A132" s="26">
        <v>42412</v>
      </c>
      <c r="B132">
        <v>3445</v>
      </c>
      <c r="C132" t="s">
        <v>147</v>
      </c>
      <c r="D132" t="s">
        <v>133</v>
      </c>
      <c r="E132" s="2" t="s">
        <v>258</v>
      </c>
      <c r="F132" s="37"/>
      <c r="G132" s="45"/>
      <c r="H132" s="39">
        <v>1</v>
      </c>
      <c r="I132" s="37"/>
      <c r="J132" s="45"/>
      <c r="K132" s="39"/>
      <c r="L132" s="37"/>
      <c r="M132" s="45"/>
      <c r="N132" s="39"/>
      <c r="O132" s="37"/>
      <c r="P132" s="45"/>
      <c r="Q132" s="39"/>
      <c r="R132" s="45"/>
      <c r="S132" s="45"/>
      <c r="T132" s="39"/>
      <c r="U132" s="45"/>
      <c r="V132" s="45"/>
      <c r="W132" s="39"/>
    </row>
    <row r="133" spans="1:23" x14ac:dyDescent="0.2">
      <c r="A133" s="26">
        <v>42429</v>
      </c>
      <c r="B133">
        <v>3451</v>
      </c>
      <c r="C133" t="s">
        <v>141</v>
      </c>
      <c r="D133" t="s">
        <v>133</v>
      </c>
      <c r="E133" s="2" t="s">
        <v>259</v>
      </c>
      <c r="F133" s="37"/>
      <c r="G133" s="45"/>
      <c r="H133" s="39">
        <v>1</v>
      </c>
      <c r="I133" s="37"/>
      <c r="J133" s="45"/>
      <c r="K133" s="39"/>
      <c r="L133" s="37"/>
      <c r="M133" s="45"/>
      <c r="N133" s="39"/>
      <c r="O133" s="37"/>
      <c r="P133" s="45"/>
      <c r="Q133" s="39"/>
      <c r="R133" s="45"/>
      <c r="S133" s="45"/>
      <c r="T133" s="39"/>
      <c r="U133" s="45"/>
      <c r="V133" s="45"/>
      <c r="W133" s="39"/>
    </row>
    <row r="134" spans="1:23" x14ac:dyDescent="0.2">
      <c r="A134" s="26">
        <v>42439</v>
      </c>
      <c r="B134">
        <v>3455</v>
      </c>
      <c r="C134" t="s">
        <v>149</v>
      </c>
      <c r="D134" t="s">
        <v>133</v>
      </c>
      <c r="E134" s="2" t="s">
        <v>260</v>
      </c>
      <c r="F134" s="37"/>
      <c r="G134" s="45"/>
      <c r="H134" s="39">
        <v>1</v>
      </c>
      <c r="I134" s="37"/>
      <c r="J134" s="45"/>
      <c r="K134" s="39"/>
      <c r="L134" s="37"/>
      <c r="M134" s="45"/>
      <c r="N134" s="39"/>
      <c r="O134" s="37"/>
      <c r="P134" s="45"/>
      <c r="Q134" s="39"/>
      <c r="R134" s="45"/>
      <c r="S134" s="45"/>
      <c r="T134" s="39"/>
      <c r="U134" s="45"/>
      <c r="V134" s="45"/>
      <c r="W134" s="39"/>
    </row>
    <row r="135" spans="1:23" x14ac:dyDescent="0.2">
      <c r="A135" s="26">
        <v>42439</v>
      </c>
      <c r="B135">
        <v>3455</v>
      </c>
      <c r="C135" t="s">
        <v>149</v>
      </c>
      <c r="D135" t="s">
        <v>133</v>
      </c>
      <c r="E135" s="2" t="s">
        <v>261</v>
      </c>
      <c r="F135" s="37"/>
      <c r="G135" s="45"/>
      <c r="H135" s="39">
        <v>1</v>
      </c>
      <c r="I135" s="37"/>
      <c r="J135" s="45"/>
      <c r="K135" s="39"/>
      <c r="L135" s="37"/>
      <c r="M135" s="45"/>
      <c r="N135" s="39"/>
      <c r="O135" s="37"/>
      <c r="P135" s="45"/>
      <c r="Q135" s="39"/>
      <c r="R135" s="45"/>
      <c r="S135" s="45"/>
      <c r="T135" s="39"/>
      <c r="U135" s="45"/>
      <c r="V135" s="45"/>
      <c r="W135" s="39"/>
    </row>
    <row r="136" spans="1:23" x14ac:dyDescent="0.2">
      <c r="A136" s="26">
        <v>42481</v>
      </c>
      <c r="B136">
        <v>3461</v>
      </c>
      <c r="C136" t="s">
        <v>149</v>
      </c>
      <c r="D136" t="s">
        <v>133</v>
      </c>
      <c r="E136" s="2" t="s">
        <v>262</v>
      </c>
      <c r="F136" s="37"/>
      <c r="G136" s="45"/>
      <c r="H136" s="39">
        <v>1</v>
      </c>
      <c r="I136" s="37"/>
      <c r="J136" s="45"/>
      <c r="K136" s="39"/>
      <c r="L136" s="37"/>
      <c r="M136" s="45"/>
      <c r="N136" s="39"/>
      <c r="O136" s="37"/>
      <c r="P136" s="45"/>
      <c r="Q136" s="39"/>
      <c r="R136" s="45"/>
      <c r="S136" s="45"/>
      <c r="T136" s="39"/>
      <c r="U136" s="45"/>
      <c r="V136" s="45"/>
      <c r="W136" s="39"/>
    </row>
    <row r="137" spans="1:23" x14ac:dyDescent="0.2">
      <c r="A137" s="26">
        <v>42481</v>
      </c>
      <c r="B137">
        <v>3461</v>
      </c>
      <c r="C137" t="s">
        <v>149</v>
      </c>
      <c r="D137" t="s">
        <v>133</v>
      </c>
      <c r="E137" s="2" t="s">
        <v>263</v>
      </c>
      <c r="F137" s="37"/>
      <c r="G137" s="45"/>
      <c r="H137" s="39">
        <v>1</v>
      </c>
      <c r="I137" s="37"/>
      <c r="J137" s="45"/>
      <c r="K137" s="39"/>
      <c r="L137" s="37"/>
      <c r="M137" s="45"/>
      <c r="N137" s="39"/>
      <c r="O137" s="37"/>
      <c r="P137" s="45"/>
      <c r="Q137" s="39"/>
      <c r="R137" s="45"/>
      <c r="S137" s="45"/>
      <c r="T137" s="39"/>
      <c r="U137" s="45"/>
      <c r="V137" s="45"/>
      <c r="W137" s="39"/>
    </row>
    <row r="138" spans="1:23" x14ac:dyDescent="0.2">
      <c r="A138" s="26">
        <v>42545</v>
      </c>
      <c r="B138">
        <v>3478</v>
      </c>
      <c r="C138" t="s">
        <v>135</v>
      </c>
      <c r="D138" t="s">
        <v>133</v>
      </c>
      <c r="E138" s="2" t="s">
        <v>93</v>
      </c>
      <c r="F138" s="37"/>
      <c r="G138" s="45"/>
      <c r="H138" s="39">
        <v>1</v>
      </c>
      <c r="I138" s="37"/>
      <c r="J138" s="45"/>
      <c r="K138" s="39">
        <v>1</v>
      </c>
      <c r="L138" s="37"/>
      <c r="M138" s="45"/>
      <c r="N138" s="39"/>
      <c r="O138" s="37"/>
      <c r="P138" s="45"/>
      <c r="Q138" s="39">
        <v>1</v>
      </c>
      <c r="R138" s="45"/>
      <c r="S138" s="45"/>
      <c r="T138" s="39">
        <v>1</v>
      </c>
      <c r="U138" s="45"/>
      <c r="V138" s="45"/>
      <c r="W138" s="39"/>
    </row>
    <row r="139" spans="1:23" x14ac:dyDescent="0.2">
      <c r="A139" s="26">
        <v>42545</v>
      </c>
      <c r="B139">
        <v>3478</v>
      </c>
      <c r="C139" t="s">
        <v>135</v>
      </c>
      <c r="D139" t="s">
        <v>133</v>
      </c>
      <c r="E139" s="2" t="s">
        <v>264</v>
      </c>
      <c r="F139" s="37"/>
      <c r="G139" s="45"/>
      <c r="H139" s="39">
        <v>1</v>
      </c>
      <c r="I139" s="37"/>
      <c r="J139" s="45"/>
      <c r="K139" s="39">
        <v>1</v>
      </c>
      <c r="L139" s="37"/>
      <c r="M139" s="45"/>
      <c r="N139" s="39"/>
      <c r="O139" s="37"/>
      <c r="P139" s="45"/>
      <c r="Q139" s="39">
        <v>1</v>
      </c>
      <c r="R139" s="45"/>
      <c r="S139" s="45"/>
      <c r="T139" s="39">
        <v>1</v>
      </c>
      <c r="U139" s="45"/>
      <c r="V139" s="45"/>
      <c r="W139" s="39"/>
    </row>
    <row r="140" spans="1:23" x14ac:dyDescent="0.2">
      <c r="A140" s="26">
        <v>42654</v>
      </c>
      <c r="B140">
        <v>3488</v>
      </c>
      <c r="C140" t="s">
        <v>147</v>
      </c>
      <c r="D140" t="s">
        <v>131</v>
      </c>
      <c r="E140" s="52" t="s">
        <v>87</v>
      </c>
      <c r="F140" s="37"/>
      <c r="G140" s="45"/>
      <c r="H140" s="39"/>
      <c r="I140" s="37"/>
      <c r="J140" s="45"/>
      <c r="K140" s="39"/>
      <c r="L140" s="37"/>
      <c r="M140" s="45"/>
      <c r="N140" s="39"/>
      <c r="O140" s="37"/>
      <c r="P140" s="45"/>
      <c r="Q140" s="39"/>
      <c r="R140" s="45"/>
      <c r="S140" s="45"/>
      <c r="T140" s="39"/>
      <c r="U140" s="45"/>
      <c r="V140" s="45">
        <v>1</v>
      </c>
      <c r="W140" s="39"/>
    </row>
    <row r="141" spans="1:23" x14ac:dyDescent="0.2">
      <c r="A141" s="26">
        <v>42656</v>
      </c>
      <c r="B141">
        <v>3490</v>
      </c>
      <c r="C141" t="s">
        <v>149</v>
      </c>
      <c r="D141" t="s">
        <v>133</v>
      </c>
      <c r="E141" s="2" t="s">
        <v>95</v>
      </c>
      <c r="F141" s="37"/>
      <c r="G141" s="45"/>
      <c r="H141" s="39">
        <v>1</v>
      </c>
      <c r="I141" s="37"/>
      <c r="J141" s="45"/>
      <c r="K141" s="39"/>
      <c r="L141" s="37"/>
      <c r="M141" s="45"/>
      <c r="N141" s="39"/>
      <c r="O141" s="37"/>
      <c r="P141" s="45"/>
      <c r="Q141" s="39"/>
      <c r="R141" s="45"/>
      <c r="S141" s="45"/>
      <c r="T141" s="39"/>
      <c r="U141" s="45"/>
      <c r="V141" s="45"/>
      <c r="W141" s="39"/>
    </row>
    <row r="142" spans="1:23" x14ac:dyDescent="0.2">
      <c r="A142" s="26">
        <v>42656</v>
      </c>
      <c r="B142">
        <v>3490</v>
      </c>
      <c r="C142" t="s">
        <v>149</v>
      </c>
      <c r="D142" t="s">
        <v>133</v>
      </c>
      <c r="E142" s="2" t="s">
        <v>94</v>
      </c>
      <c r="F142" s="37"/>
      <c r="G142" s="45"/>
      <c r="H142" s="39">
        <v>1</v>
      </c>
      <c r="I142" s="37"/>
      <c r="J142" s="45"/>
      <c r="K142" s="39"/>
      <c r="L142" s="37"/>
      <c r="M142" s="45"/>
      <c r="N142" s="39"/>
      <c r="O142" s="37"/>
      <c r="P142" s="45"/>
      <c r="Q142" s="39"/>
      <c r="R142" s="45"/>
      <c r="S142" s="45"/>
      <c r="T142" s="39"/>
      <c r="U142" s="45"/>
      <c r="V142" s="45"/>
      <c r="W142" s="39"/>
    </row>
    <row r="143" spans="1:23" x14ac:dyDescent="0.2">
      <c r="A143" s="34">
        <v>42712</v>
      </c>
      <c r="B143" s="33">
        <v>3507</v>
      </c>
      <c r="C143" s="33" t="s">
        <v>172</v>
      </c>
      <c r="D143" s="33" t="s">
        <v>130</v>
      </c>
      <c r="E143" s="62" t="s">
        <v>88</v>
      </c>
      <c r="F143" s="31">
        <v>1</v>
      </c>
      <c r="G143" s="33"/>
      <c r="H143" s="62"/>
      <c r="I143" s="31"/>
      <c r="J143" s="33"/>
      <c r="K143" s="62"/>
      <c r="L143" s="31"/>
      <c r="M143" s="33"/>
      <c r="N143" s="62"/>
      <c r="O143" s="31"/>
      <c r="P143" s="33"/>
      <c r="Q143" s="62"/>
      <c r="R143" s="33">
        <v>1</v>
      </c>
      <c r="S143" s="33"/>
      <c r="T143" s="62"/>
      <c r="U143" s="33"/>
      <c r="V143" s="33"/>
      <c r="W143" s="62"/>
    </row>
    <row r="144" spans="1:23" x14ac:dyDescent="0.2">
      <c r="A144" s="26">
        <v>42758</v>
      </c>
      <c r="B144">
        <v>3514</v>
      </c>
      <c r="C144" t="s">
        <v>137</v>
      </c>
      <c r="D144" t="s">
        <v>133</v>
      </c>
      <c r="E144" s="2" t="s">
        <v>265</v>
      </c>
      <c r="F144" s="37"/>
      <c r="G144" s="45"/>
      <c r="H144" s="39">
        <v>1</v>
      </c>
      <c r="I144" s="37"/>
      <c r="J144" s="45"/>
      <c r="K144" s="39"/>
      <c r="L144" s="37"/>
      <c r="M144" s="45"/>
      <c r="N144" s="39"/>
      <c r="O144" s="37"/>
      <c r="P144" s="45"/>
      <c r="Q144" s="39"/>
      <c r="R144" s="45"/>
      <c r="S144" s="45"/>
      <c r="T144" s="39"/>
      <c r="U144" s="45"/>
      <c r="V144" s="45"/>
      <c r="W144" s="39"/>
    </row>
    <row r="145" spans="1:23" x14ac:dyDescent="0.2">
      <c r="A145" s="26">
        <v>42801</v>
      </c>
      <c r="B145">
        <v>3526</v>
      </c>
      <c r="C145" t="s">
        <v>135</v>
      </c>
      <c r="D145" t="s">
        <v>133</v>
      </c>
      <c r="E145" s="2" t="s">
        <v>96</v>
      </c>
      <c r="F145" s="37"/>
      <c r="G145" s="45"/>
      <c r="H145" s="39">
        <v>1</v>
      </c>
      <c r="I145" s="37"/>
      <c r="J145" s="45"/>
      <c r="K145" s="39"/>
      <c r="L145" s="37"/>
      <c r="M145" s="45"/>
      <c r="N145" s="39"/>
      <c r="O145" s="37"/>
      <c r="P145" s="45"/>
      <c r="Q145" s="39"/>
      <c r="R145" s="45"/>
      <c r="S145" s="45"/>
      <c r="T145" s="39"/>
      <c r="U145" s="45"/>
      <c r="V145" s="45"/>
      <c r="W145" s="39"/>
    </row>
    <row r="146" spans="1:23" x14ac:dyDescent="0.2">
      <c r="A146" s="26">
        <v>42801</v>
      </c>
      <c r="B146">
        <v>3526</v>
      </c>
      <c r="C146" t="s">
        <v>135</v>
      </c>
      <c r="D146" t="s">
        <v>133</v>
      </c>
      <c r="E146" s="2" t="s">
        <v>97</v>
      </c>
      <c r="F146" s="37"/>
      <c r="G146" s="45"/>
      <c r="H146" s="39">
        <v>1</v>
      </c>
      <c r="I146" s="37"/>
      <c r="J146" s="45"/>
      <c r="K146" s="39"/>
      <c r="L146" s="37"/>
      <c r="M146" s="45"/>
      <c r="N146" s="39"/>
      <c r="O146" s="37"/>
      <c r="P146" s="45"/>
      <c r="Q146" s="39"/>
      <c r="R146" s="45"/>
      <c r="S146" s="45"/>
      <c r="T146" s="39"/>
      <c r="U146" s="45"/>
      <c r="V146" s="45"/>
      <c r="W146" s="39"/>
    </row>
    <row r="147" spans="1:23" x14ac:dyDescent="0.2">
      <c r="A147" s="26">
        <v>42850</v>
      </c>
      <c r="B147">
        <v>3531</v>
      </c>
      <c r="C147" t="s">
        <v>135</v>
      </c>
      <c r="D147" t="s">
        <v>133</v>
      </c>
      <c r="E147" s="2" t="s">
        <v>266</v>
      </c>
      <c r="F147" s="37"/>
      <c r="G147" s="45"/>
      <c r="H147" s="39">
        <v>1</v>
      </c>
      <c r="I147" s="37"/>
      <c r="J147" s="45"/>
      <c r="K147" s="39"/>
      <c r="L147" s="37"/>
      <c r="M147" s="45"/>
      <c r="N147" s="39"/>
      <c r="O147" s="37"/>
      <c r="P147" s="45"/>
      <c r="Q147" s="39"/>
      <c r="R147" s="45"/>
      <c r="S147" s="45"/>
      <c r="T147" s="39"/>
      <c r="U147" s="45"/>
      <c r="V147" s="45"/>
      <c r="W147" s="39"/>
    </row>
    <row r="148" spans="1:23" x14ac:dyDescent="0.2">
      <c r="A148" s="26">
        <v>42933</v>
      </c>
      <c r="B148">
        <v>3556</v>
      </c>
      <c r="C148" t="s">
        <v>137</v>
      </c>
      <c r="D148" t="s">
        <v>125</v>
      </c>
      <c r="E148" s="2" t="s">
        <v>272</v>
      </c>
      <c r="F148" s="37"/>
      <c r="G148" s="45"/>
      <c r="H148" s="39"/>
      <c r="I148" s="37"/>
      <c r="J148" s="45"/>
      <c r="K148" s="39"/>
      <c r="L148" s="37"/>
      <c r="M148" s="45"/>
      <c r="N148" s="39"/>
      <c r="O148" s="37"/>
      <c r="P148" s="45">
        <v>1</v>
      </c>
      <c r="Q148" s="39"/>
      <c r="R148" s="45"/>
      <c r="S148" s="45"/>
      <c r="T148" s="39"/>
      <c r="U148" s="45"/>
      <c r="V148" s="45"/>
      <c r="W148" s="39"/>
    </row>
    <row r="149" spans="1:23" x14ac:dyDescent="0.2">
      <c r="A149" s="26">
        <v>43003</v>
      </c>
      <c r="B149">
        <v>3560</v>
      </c>
      <c r="C149" t="s">
        <v>135</v>
      </c>
      <c r="D149" t="s">
        <v>133</v>
      </c>
      <c r="E149" s="2" t="s">
        <v>98</v>
      </c>
      <c r="F149" s="37"/>
      <c r="G149" s="45"/>
      <c r="H149" s="39">
        <v>1</v>
      </c>
      <c r="I149" s="37"/>
      <c r="J149" s="45"/>
      <c r="K149" s="39"/>
      <c r="L149" s="37"/>
      <c r="M149" s="45"/>
      <c r="N149" s="39"/>
      <c r="O149" s="37"/>
      <c r="P149" s="45"/>
      <c r="Q149" s="39"/>
      <c r="R149" s="45"/>
      <c r="S149" s="45"/>
      <c r="T149" s="39"/>
      <c r="U149" s="45"/>
      <c r="V149" s="45"/>
      <c r="W149" s="39"/>
    </row>
    <row r="150" spans="1:23" x14ac:dyDescent="0.2">
      <c r="A150" s="26">
        <v>43017</v>
      </c>
      <c r="B150">
        <v>3562</v>
      </c>
      <c r="C150" t="s">
        <v>137</v>
      </c>
      <c r="D150" t="s">
        <v>133</v>
      </c>
      <c r="E150" s="2" t="s">
        <v>99</v>
      </c>
      <c r="F150" s="37"/>
      <c r="G150" s="45"/>
      <c r="H150" s="39">
        <v>1</v>
      </c>
      <c r="I150" s="37"/>
      <c r="J150" s="45"/>
      <c r="K150" s="39"/>
      <c r="L150" s="37"/>
      <c r="M150" s="45"/>
      <c r="N150" s="39"/>
      <c r="O150" s="37"/>
      <c r="P150" s="45"/>
      <c r="Q150" s="39"/>
      <c r="R150" s="45"/>
      <c r="S150" s="45"/>
      <c r="T150" s="39"/>
      <c r="U150" s="45"/>
      <c r="V150" s="45"/>
      <c r="W150" s="39"/>
    </row>
    <row r="151" spans="1:23" x14ac:dyDescent="0.2">
      <c r="A151" s="26">
        <v>43017</v>
      </c>
      <c r="B151">
        <v>3562</v>
      </c>
      <c r="C151" t="s">
        <v>137</v>
      </c>
      <c r="D151" t="s">
        <v>134</v>
      </c>
      <c r="E151" s="2" t="s">
        <v>119</v>
      </c>
      <c r="F151" s="37"/>
      <c r="G151" s="45"/>
      <c r="H151" s="39"/>
      <c r="I151" s="37"/>
      <c r="J151" s="45"/>
      <c r="K151" s="39"/>
      <c r="L151" s="37"/>
      <c r="M151" s="45"/>
      <c r="N151" s="39"/>
      <c r="O151" s="37"/>
      <c r="P151" s="45"/>
      <c r="Q151" s="39"/>
      <c r="R151" s="45"/>
      <c r="S151" s="45"/>
      <c r="T151" s="39"/>
      <c r="U151" s="45">
        <v>1</v>
      </c>
      <c r="V151" s="45"/>
      <c r="W151" s="39"/>
    </row>
    <row r="152" spans="1:23" x14ac:dyDescent="0.2">
      <c r="A152" s="26">
        <v>43020</v>
      </c>
      <c r="B152">
        <v>3564</v>
      </c>
      <c r="C152" t="s">
        <v>149</v>
      </c>
      <c r="D152" t="s">
        <v>133</v>
      </c>
      <c r="E152" s="2" t="s">
        <v>100</v>
      </c>
      <c r="F152" s="37"/>
      <c r="G152" s="45"/>
      <c r="H152" s="39">
        <v>1</v>
      </c>
      <c r="I152" s="37"/>
      <c r="J152" s="45"/>
      <c r="K152" s="39"/>
      <c r="L152" s="37"/>
      <c r="M152" s="45"/>
      <c r="N152" s="39"/>
      <c r="O152" s="37"/>
      <c r="P152" s="45"/>
      <c r="Q152" s="39"/>
      <c r="R152" s="45"/>
      <c r="S152" s="45"/>
      <c r="T152" s="39"/>
      <c r="U152" s="45"/>
      <c r="V152" s="45"/>
      <c r="W152" s="39">
        <v>1</v>
      </c>
    </row>
    <row r="153" spans="1:23" x14ac:dyDescent="0.2">
      <c r="A153" s="26">
        <v>43059</v>
      </c>
      <c r="B153">
        <v>3578</v>
      </c>
      <c r="C153" t="s">
        <v>135</v>
      </c>
      <c r="D153" t="s">
        <v>133</v>
      </c>
      <c r="E153" s="2" t="s">
        <v>102</v>
      </c>
      <c r="F153" s="37"/>
      <c r="G153" s="45"/>
      <c r="H153" s="39">
        <v>1</v>
      </c>
      <c r="I153" s="37"/>
      <c r="J153" s="45"/>
      <c r="K153" s="39"/>
      <c r="L153" s="37"/>
      <c r="M153" s="45"/>
      <c r="N153" s="39"/>
      <c r="O153" s="37"/>
      <c r="P153" s="45"/>
      <c r="Q153" s="39"/>
      <c r="R153" s="45"/>
      <c r="S153" s="45"/>
      <c r="T153" s="39"/>
      <c r="U153" s="45"/>
      <c r="V153" s="45"/>
      <c r="W153" s="39"/>
    </row>
    <row r="154" spans="1:23" x14ac:dyDescent="0.2">
      <c r="A154" s="26">
        <v>43059</v>
      </c>
      <c r="B154">
        <v>3578</v>
      </c>
      <c r="C154" t="s">
        <v>135</v>
      </c>
      <c r="D154" t="s">
        <v>133</v>
      </c>
      <c r="E154" s="2" t="s">
        <v>101</v>
      </c>
      <c r="F154" s="37"/>
      <c r="G154" s="45"/>
      <c r="H154" s="39">
        <v>1</v>
      </c>
      <c r="I154" s="37"/>
      <c r="J154" s="45"/>
      <c r="K154" s="39"/>
      <c r="L154" s="37"/>
      <c r="M154" s="45"/>
      <c r="N154" s="39"/>
      <c r="O154" s="37"/>
      <c r="P154" s="45"/>
      <c r="Q154" s="39"/>
      <c r="R154" s="45"/>
      <c r="S154" s="45"/>
      <c r="T154" s="39"/>
      <c r="U154" s="45"/>
      <c r="V154" s="45"/>
      <c r="W154" s="39"/>
    </row>
    <row r="155" spans="1:23" x14ac:dyDescent="0.2">
      <c r="A155" s="26">
        <v>43069</v>
      </c>
      <c r="B155">
        <v>3580</v>
      </c>
      <c r="C155" t="s">
        <v>141</v>
      </c>
      <c r="D155" t="s">
        <v>125</v>
      </c>
      <c r="E155" s="2" t="s">
        <v>274</v>
      </c>
      <c r="F155" s="37"/>
      <c r="G155" s="45"/>
      <c r="H155" s="39"/>
      <c r="I155" s="37"/>
      <c r="J155" s="45"/>
      <c r="K155" s="39"/>
      <c r="L155" s="37"/>
      <c r="M155" s="45"/>
      <c r="N155" s="39"/>
      <c r="O155" s="37"/>
      <c r="P155" s="45"/>
      <c r="Q155" s="39"/>
      <c r="R155" s="45"/>
      <c r="S155" s="45"/>
      <c r="T155" s="39"/>
      <c r="U155" s="45">
        <v>1</v>
      </c>
      <c r="V155" s="45"/>
      <c r="W155" s="39"/>
    </row>
    <row r="156" spans="1:23" x14ac:dyDescent="0.2">
      <c r="A156" s="26">
        <v>43206</v>
      </c>
      <c r="B156">
        <v>3612</v>
      </c>
      <c r="C156" t="s">
        <v>137</v>
      </c>
      <c r="D156" t="s">
        <v>275</v>
      </c>
      <c r="E156" s="2" t="s">
        <v>120</v>
      </c>
      <c r="F156" s="37"/>
      <c r="G156" s="45"/>
      <c r="H156" s="39"/>
      <c r="I156" s="37"/>
      <c r="J156" s="45"/>
      <c r="K156" s="39"/>
      <c r="L156" s="37"/>
      <c r="M156" s="45"/>
      <c r="N156" s="39"/>
      <c r="O156" s="37"/>
      <c r="P156" s="45"/>
      <c r="Q156" s="39"/>
      <c r="R156" s="45"/>
      <c r="S156" s="45"/>
      <c r="T156" s="39"/>
      <c r="U156" s="45">
        <v>1</v>
      </c>
      <c r="V156" s="45"/>
      <c r="W156" s="39"/>
    </row>
    <row r="157" spans="1:23" x14ac:dyDescent="0.2">
      <c r="A157" s="26">
        <v>43234</v>
      </c>
      <c r="B157">
        <v>3615</v>
      </c>
      <c r="C157" t="s">
        <v>135</v>
      </c>
      <c r="D157" t="s">
        <v>130</v>
      </c>
      <c r="E157" s="2" t="s">
        <v>115</v>
      </c>
      <c r="F157" s="37"/>
      <c r="G157" s="45"/>
      <c r="H157" s="39"/>
      <c r="I157" s="37"/>
      <c r="J157" s="45"/>
      <c r="K157" s="39"/>
      <c r="L157" s="37"/>
      <c r="M157" s="45"/>
      <c r="N157" s="39"/>
      <c r="O157" s="37"/>
      <c r="P157" s="45">
        <v>1</v>
      </c>
      <c r="Q157" s="39"/>
      <c r="R157" s="45"/>
      <c r="S157" s="45"/>
      <c r="T157" s="39"/>
      <c r="U157" s="45"/>
      <c r="V157" s="45"/>
      <c r="W157" s="39"/>
    </row>
    <row r="158" spans="1:23" x14ac:dyDescent="0.2">
      <c r="A158" s="34">
        <v>43234</v>
      </c>
      <c r="B158" s="33">
        <v>3615</v>
      </c>
      <c r="C158" s="33" t="s">
        <v>135</v>
      </c>
      <c r="D158" s="33" t="s">
        <v>130</v>
      </c>
      <c r="E158" s="62" t="s">
        <v>114</v>
      </c>
      <c r="F158" s="31"/>
      <c r="G158" s="33"/>
      <c r="H158" s="62"/>
      <c r="I158" s="31"/>
      <c r="J158" s="33"/>
      <c r="K158" s="62"/>
      <c r="L158" s="31"/>
      <c r="M158" s="33"/>
      <c r="N158" s="62"/>
      <c r="O158" s="31"/>
      <c r="P158" s="33">
        <v>1</v>
      </c>
      <c r="Q158" s="62"/>
      <c r="R158" s="33">
        <v>1</v>
      </c>
      <c r="S158" s="33"/>
      <c r="T158" s="62"/>
      <c r="U158" s="33"/>
      <c r="V158" s="33"/>
      <c r="W158" s="62"/>
    </row>
    <row r="159" spans="1:23" x14ac:dyDescent="0.2">
      <c r="A159" s="34">
        <v>43242</v>
      </c>
      <c r="B159" s="33">
        <v>3617</v>
      </c>
      <c r="C159" s="33" t="s">
        <v>139</v>
      </c>
      <c r="D159" s="33" t="s">
        <v>130</v>
      </c>
      <c r="E159" s="62" t="s">
        <v>113</v>
      </c>
      <c r="F159" s="31"/>
      <c r="G159" s="33"/>
      <c r="H159" s="62"/>
      <c r="I159" s="31"/>
      <c r="J159" s="33"/>
      <c r="K159" s="62"/>
      <c r="L159" s="31">
        <v>1</v>
      </c>
      <c r="M159" s="33"/>
      <c r="N159" s="62"/>
      <c r="O159" s="31"/>
      <c r="P159" s="33"/>
      <c r="Q159" s="62"/>
      <c r="R159" s="33">
        <v>1</v>
      </c>
      <c r="S159" s="33"/>
      <c r="T159" s="62"/>
      <c r="U159" s="33"/>
      <c r="V159" s="33"/>
      <c r="W159" s="62"/>
    </row>
    <row r="160" spans="1:23" x14ac:dyDescent="0.2">
      <c r="A160" s="26">
        <v>43242</v>
      </c>
      <c r="B160">
        <v>3617</v>
      </c>
      <c r="C160" t="s">
        <v>139</v>
      </c>
      <c r="D160" t="s">
        <v>130</v>
      </c>
      <c r="E160" s="2" t="s">
        <v>116</v>
      </c>
      <c r="F160" s="37"/>
      <c r="G160" s="45"/>
      <c r="H160" s="39"/>
      <c r="I160" s="37"/>
      <c r="J160" s="45"/>
      <c r="K160" s="39"/>
      <c r="L160" s="37"/>
      <c r="M160" s="45"/>
      <c r="N160" s="39"/>
      <c r="O160" s="37"/>
      <c r="P160" s="45">
        <v>1</v>
      </c>
      <c r="Q160" s="39"/>
      <c r="R160" s="45"/>
      <c r="S160" s="45"/>
      <c r="T160" s="39"/>
      <c r="U160" s="45"/>
      <c r="V160" s="45"/>
      <c r="W160" s="39"/>
    </row>
    <row r="161" spans="1:23" x14ac:dyDescent="0.2">
      <c r="A161" s="26">
        <v>43269</v>
      </c>
      <c r="B161">
        <v>3624</v>
      </c>
      <c r="C161" t="s">
        <v>137</v>
      </c>
      <c r="D161" t="s">
        <v>11</v>
      </c>
      <c r="E161" s="2" t="s">
        <v>89</v>
      </c>
      <c r="F161" s="37">
        <v>1</v>
      </c>
      <c r="G161" s="45"/>
      <c r="H161" s="39"/>
      <c r="I161" s="37"/>
      <c r="J161" s="45"/>
      <c r="K161" s="39"/>
      <c r="L161" s="37"/>
      <c r="M161" s="45"/>
      <c r="N161" s="39"/>
      <c r="O161" s="37"/>
      <c r="P161" s="45"/>
      <c r="Q161" s="39"/>
      <c r="R161" s="45"/>
      <c r="S161" s="45"/>
      <c r="T161" s="39"/>
      <c r="U161" s="45"/>
      <c r="V161" s="45"/>
      <c r="W161" s="39"/>
    </row>
    <row r="162" spans="1:23" x14ac:dyDescent="0.2">
      <c r="A162" s="34">
        <v>43272</v>
      </c>
      <c r="B162" s="33">
        <v>3625</v>
      </c>
      <c r="C162" s="33" t="s">
        <v>172</v>
      </c>
      <c r="D162" s="33" t="s">
        <v>128</v>
      </c>
      <c r="E162" s="62" t="s">
        <v>117</v>
      </c>
      <c r="F162" s="31"/>
      <c r="G162" s="33"/>
      <c r="H162" s="62"/>
      <c r="I162" s="31"/>
      <c r="J162" s="33"/>
      <c r="K162" s="62"/>
      <c r="L162" s="31"/>
      <c r="M162" s="33"/>
      <c r="N162" s="62"/>
      <c r="O162" s="31"/>
      <c r="P162" s="33">
        <v>1</v>
      </c>
      <c r="Q162" s="62"/>
      <c r="R162" s="33"/>
      <c r="S162" s="33">
        <v>1</v>
      </c>
      <c r="T162" s="62"/>
      <c r="U162" s="33"/>
      <c r="V162" s="33"/>
      <c r="W162" s="62"/>
    </row>
    <row r="163" spans="1:23" x14ac:dyDescent="0.2">
      <c r="A163" s="26">
        <v>43297</v>
      </c>
      <c r="B163">
        <v>3632</v>
      </c>
      <c r="C163" t="s">
        <v>137</v>
      </c>
      <c r="D163" t="s">
        <v>10</v>
      </c>
      <c r="E163" s="2" t="s">
        <v>251</v>
      </c>
      <c r="F163" s="37"/>
      <c r="G163" s="45">
        <v>1</v>
      </c>
      <c r="H163" s="39"/>
      <c r="I163" s="37"/>
      <c r="J163" s="45"/>
      <c r="K163" s="39"/>
      <c r="L163" s="37"/>
      <c r="M163" s="45"/>
      <c r="N163" s="39"/>
      <c r="O163" s="37"/>
      <c r="P163" s="45"/>
      <c r="Q163" s="39"/>
      <c r="R163" s="45"/>
      <c r="S163" s="45"/>
      <c r="T163" s="39"/>
      <c r="U163" s="45"/>
      <c r="V163" s="45"/>
      <c r="W163" s="39"/>
    </row>
    <row r="164" spans="1:23" x14ac:dyDescent="0.2">
      <c r="A164" s="26">
        <v>43384</v>
      </c>
      <c r="B164">
        <v>3641</v>
      </c>
      <c r="C164" t="s">
        <v>149</v>
      </c>
      <c r="D164" t="s">
        <v>133</v>
      </c>
      <c r="E164" s="2" t="s">
        <v>103</v>
      </c>
      <c r="F164" s="37"/>
      <c r="G164" s="45"/>
      <c r="H164" s="39">
        <v>1</v>
      </c>
      <c r="I164" s="37"/>
      <c r="J164" s="45"/>
      <c r="K164" s="39"/>
      <c r="L164" s="37"/>
      <c r="M164" s="45"/>
      <c r="N164" s="39"/>
      <c r="O164" s="37"/>
      <c r="P164" s="45"/>
      <c r="Q164" s="39"/>
      <c r="R164" s="45"/>
      <c r="S164" s="45"/>
      <c r="T164" s="39"/>
      <c r="U164" s="45"/>
      <c r="V164" s="45"/>
      <c r="W164" s="39"/>
    </row>
    <row r="165" spans="1:23" x14ac:dyDescent="0.2">
      <c r="A165" s="26">
        <v>43410</v>
      </c>
      <c r="B165">
        <v>3646</v>
      </c>
      <c r="C165" t="s">
        <v>147</v>
      </c>
      <c r="D165" t="s">
        <v>133</v>
      </c>
      <c r="E165" s="2" t="s">
        <v>104</v>
      </c>
      <c r="F165" s="37"/>
      <c r="G165" s="45"/>
      <c r="H165" s="39">
        <v>1</v>
      </c>
      <c r="I165" s="37"/>
      <c r="J165" s="45"/>
      <c r="K165" s="39"/>
      <c r="L165" s="37"/>
      <c r="M165" s="45"/>
      <c r="N165" s="39"/>
      <c r="O165" s="37"/>
      <c r="P165" s="45"/>
      <c r="Q165" s="39"/>
      <c r="R165" s="45"/>
      <c r="S165" s="45"/>
      <c r="T165" s="39"/>
      <c r="U165" s="45"/>
      <c r="V165" s="45"/>
      <c r="W165" s="39"/>
    </row>
    <row r="166" spans="1:23" x14ac:dyDescent="0.2">
      <c r="A166" s="26">
        <v>43410</v>
      </c>
      <c r="B166">
        <v>3646</v>
      </c>
      <c r="C166" t="s">
        <v>147</v>
      </c>
      <c r="D166" t="s">
        <v>133</v>
      </c>
      <c r="E166" s="2" t="s">
        <v>105</v>
      </c>
      <c r="F166" s="37"/>
      <c r="G166" s="45"/>
      <c r="H166" s="39">
        <v>1</v>
      </c>
      <c r="I166" s="37"/>
      <c r="J166" s="45"/>
      <c r="K166" s="39"/>
      <c r="L166" s="37"/>
      <c r="M166" s="45"/>
      <c r="N166" s="39"/>
      <c r="O166" s="37"/>
      <c r="P166" s="45"/>
      <c r="Q166" s="39"/>
      <c r="R166" s="45"/>
      <c r="S166" s="45"/>
      <c r="T166" s="39"/>
      <c r="U166" s="45"/>
      <c r="V166" s="45"/>
      <c r="W166" s="39"/>
    </row>
    <row r="167" spans="1:23" x14ac:dyDescent="0.2">
      <c r="A167" s="34">
        <v>43410</v>
      </c>
      <c r="B167" s="33">
        <v>3646</v>
      </c>
      <c r="C167" s="33" t="s">
        <v>147</v>
      </c>
      <c r="D167" s="33" t="s">
        <v>126</v>
      </c>
      <c r="E167" s="62" t="s">
        <v>90</v>
      </c>
      <c r="F167" s="31">
        <v>1</v>
      </c>
      <c r="G167" s="33"/>
      <c r="H167" s="62"/>
      <c r="I167" s="31"/>
      <c r="J167" s="33"/>
      <c r="K167" s="62"/>
      <c r="L167" s="31">
        <v>1</v>
      </c>
      <c r="M167" s="33"/>
      <c r="N167" s="62"/>
      <c r="O167" s="31"/>
      <c r="P167" s="33"/>
      <c r="Q167" s="62"/>
      <c r="R167" s="33"/>
      <c r="S167" s="33"/>
      <c r="T167" s="62"/>
      <c r="U167" s="33"/>
      <c r="V167" s="33"/>
      <c r="W167" s="62"/>
    </row>
    <row r="168" spans="1:23" x14ac:dyDescent="0.2">
      <c r="A168" s="26">
        <v>43413</v>
      </c>
      <c r="B168">
        <v>3647</v>
      </c>
      <c r="C168" t="s">
        <v>132</v>
      </c>
      <c r="D168" t="s">
        <v>133</v>
      </c>
      <c r="E168" s="2" t="s">
        <v>106</v>
      </c>
      <c r="F168" s="37"/>
      <c r="G168" s="45"/>
      <c r="H168" s="39">
        <v>1</v>
      </c>
      <c r="I168" s="37"/>
      <c r="J168" s="45"/>
      <c r="K168" s="39"/>
      <c r="L168" s="37"/>
      <c r="M168" s="45"/>
      <c r="N168" s="39"/>
      <c r="O168" s="37"/>
      <c r="P168" s="45"/>
      <c r="Q168" s="39"/>
      <c r="R168" s="45"/>
      <c r="S168" s="45"/>
      <c r="T168" s="39"/>
      <c r="U168" s="45"/>
      <c r="V168" s="45"/>
      <c r="W168" s="39"/>
    </row>
    <row r="169" spans="1:23" x14ac:dyDescent="0.2">
      <c r="A169" s="26">
        <v>43423</v>
      </c>
      <c r="B169">
        <v>3651</v>
      </c>
      <c r="C169" t="s">
        <v>137</v>
      </c>
      <c r="D169" t="s">
        <v>133</v>
      </c>
      <c r="E169" s="2" t="s">
        <v>107</v>
      </c>
      <c r="F169" s="37"/>
      <c r="G169" s="45"/>
      <c r="H169" s="39">
        <v>1</v>
      </c>
      <c r="I169" s="37"/>
      <c r="J169" s="45"/>
      <c r="K169" s="39"/>
      <c r="L169" s="37"/>
      <c r="M169" s="45"/>
      <c r="N169" s="39"/>
      <c r="O169" s="37"/>
      <c r="P169" s="45"/>
      <c r="Q169" s="39"/>
      <c r="R169" s="45"/>
      <c r="S169" s="45"/>
      <c r="T169" s="39"/>
      <c r="U169" s="45"/>
      <c r="V169" s="45"/>
      <c r="W169" s="39"/>
    </row>
    <row r="170" spans="1:23" x14ac:dyDescent="0.2">
      <c r="A170" s="26">
        <v>43423</v>
      </c>
      <c r="B170">
        <v>3651</v>
      </c>
      <c r="C170" t="s">
        <v>137</v>
      </c>
      <c r="D170" t="s">
        <v>133</v>
      </c>
      <c r="E170" s="2" t="s">
        <v>108</v>
      </c>
      <c r="F170" s="37"/>
      <c r="G170" s="45"/>
      <c r="H170" s="39">
        <v>1</v>
      </c>
      <c r="I170" s="37"/>
      <c r="J170" s="45"/>
      <c r="K170" s="39"/>
      <c r="L170" s="37"/>
      <c r="M170" s="45"/>
      <c r="N170" s="39"/>
      <c r="O170" s="37"/>
      <c r="P170" s="45"/>
      <c r="Q170" s="39"/>
      <c r="R170" s="45"/>
      <c r="S170" s="45"/>
      <c r="T170" s="39"/>
      <c r="U170" s="45"/>
      <c r="V170" s="45"/>
      <c r="W170" s="39"/>
    </row>
    <row r="171" spans="1:23" x14ac:dyDescent="0.2">
      <c r="A171" s="26">
        <v>43445</v>
      </c>
      <c r="B171">
        <v>3663</v>
      </c>
      <c r="C171" t="s">
        <v>135</v>
      </c>
      <c r="D171" t="s">
        <v>133</v>
      </c>
      <c r="E171" s="2" t="s">
        <v>267</v>
      </c>
      <c r="F171" s="37"/>
      <c r="G171" s="45"/>
      <c r="H171" s="39">
        <v>1</v>
      </c>
      <c r="I171" s="37"/>
      <c r="J171" s="45"/>
      <c r="K171" s="39"/>
      <c r="L171" s="37">
        <v>1</v>
      </c>
      <c r="M171" s="45"/>
      <c r="N171" s="39"/>
      <c r="O171" s="37"/>
      <c r="P171" s="45"/>
      <c r="Q171" s="39"/>
      <c r="R171" s="45"/>
      <c r="S171" s="45"/>
      <c r="T171" s="39"/>
      <c r="U171" s="45"/>
      <c r="V171" s="45"/>
      <c r="W171" s="39"/>
    </row>
    <row r="172" spans="1:23" x14ac:dyDescent="0.2">
      <c r="A172" s="26">
        <v>43564</v>
      </c>
      <c r="B172">
        <v>3685</v>
      </c>
      <c r="C172" t="s">
        <v>135</v>
      </c>
      <c r="D172" t="s">
        <v>133</v>
      </c>
      <c r="E172" s="2" t="s">
        <v>109</v>
      </c>
      <c r="F172" s="37"/>
      <c r="G172" s="45"/>
      <c r="H172" s="39">
        <v>1</v>
      </c>
      <c r="I172" s="37"/>
      <c r="J172" s="45"/>
      <c r="K172" s="39"/>
      <c r="L172" s="37"/>
      <c r="M172" s="45"/>
      <c r="N172" s="39"/>
      <c r="O172" s="37"/>
      <c r="P172" s="45"/>
      <c r="Q172" s="39"/>
      <c r="R172" s="45"/>
      <c r="S172" s="45"/>
      <c r="T172" s="39"/>
      <c r="U172" s="45"/>
      <c r="V172" s="45"/>
      <c r="W172" s="39"/>
    </row>
    <row r="173" spans="1:23" x14ac:dyDescent="0.2">
      <c r="A173" s="26">
        <v>43564</v>
      </c>
      <c r="B173">
        <v>3685</v>
      </c>
      <c r="C173" t="s">
        <v>135</v>
      </c>
      <c r="D173" t="s">
        <v>133</v>
      </c>
      <c r="E173" s="2" t="s">
        <v>110</v>
      </c>
      <c r="F173" s="37"/>
      <c r="G173" s="45"/>
      <c r="H173" s="39">
        <v>1</v>
      </c>
      <c r="I173" s="37"/>
      <c r="J173" s="45"/>
      <c r="K173" s="39"/>
      <c r="L173" s="37"/>
      <c r="M173" s="45"/>
      <c r="N173" s="39"/>
      <c r="O173" s="37"/>
      <c r="P173" s="45"/>
      <c r="Q173" s="39"/>
      <c r="R173" s="45"/>
      <c r="S173" s="45"/>
      <c r="T173" s="39"/>
      <c r="U173" s="45"/>
      <c r="V173" s="45"/>
      <c r="W173" s="39"/>
    </row>
    <row r="174" spans="1:23" x14ac:dyDescent="0.2">
      <c r="A174" s="26">
        <v>43564</v>
      </c>
      <c r="B174">
        <v>3685</v>
      </c>
      <c r="C174" t="s">
        <v>135</v>
      </c>
      <c r="D174" t="s">
        <v>133</v>
      </c>
      <c r="E174" s="2" t="s">
        <v>268</v>
      </c>
      <c r="F174" s="37"/>
      <c r="G174" s="45"/>
      <c r="H174" s="39">
        <v>1</v>
      </c>
      <c r="I174" s="37"/>
      <c r="J174" s="45"/>
      <c r="K174" s="39"/>
      <c r="L174" s="37"/>
      <c r="M174" s="45"/>
      <c r="N174" s="39"/>
      <c r="O174" s="37"/>
      <c r="P174" s="45"/>
      <c r="Q174" s="39"/>
      <c r="R174" s="45"/>
      <c r="S174" s="45"/>
      <c r="T174" s="39"/>
      <c r="U174" s="45"/>
      <c r="V174" s="45"/>
      <c r="W174" s="39"/>
    </row>
    <row r="175" spans="1:23" x14ac:dyDescent="0.2">
      <c r="A175" s="26">
        <v>43564</v>
      </c>
      <c r="B175">
        <v>3685</v>
      </c>
      <c r="C175" t="s">
        <v>135</v>
      </c>
      <c r="D175" t="s">
        <v>125</v>
      </c>
      <c r="E175" s="2" t="s">
        <v>118</v>
      </c>
      <c r="F175" s="37"/>
      <c r="G175" s="45"/>
      <c r="H175" s="39"/>
      <c r="I175" s="37"/>
      <c r="J175" s="45"/>
      <c r="K175" s="39"/>
      <c r="L175" s="37"/>
      <c r="M175" s="45"/>
      <c r="N175" s="39"/>
      <c r="O175" s="37"/>
      <c r="P175" s="45"/>
      <c r="Q175" s="39"/>
      <c r="R175" s="45"/>
      <c r="S175" s="45">
        <v>1</v>
      </c>
      <c r="T175" s="39"/>
      <c r="U175" s="45"/>
      <c r="V175" s="45"/>
      <c r="W175" s="39"/>
    </row>
    <row r="176" spans="1:23" x14ac:dyDescent="0.2">
      <c r="A176" s="26">
        <v>43599</v>
      </c>
      <c r="B176">
        <v>3689</v>
      </c>
      <c r="C176" t="s">
        <v>137</v>
      </c>
      <c r="D176" t="s">
        <v>133</v>
      </c>
      <c r="E176" s="2" t="s">
        <v>111</v>
      </c>
      <c r="F176" s="37"/>
      <c r="G176" s="45"/>
      <c r="H176" s="39">
        <v>1</v>
      </c>
      <c r="I176" s="37"/>
      <c r="J176" s="45"/>
      <c r="K176" s="39"/>
      <c r="L176" s="37"/>
      <c r="M176" s="45"/>
      <c r="N176" s="39"/>
      <c r="O176" s="37"/>
      <c r="P176" s="45"/>
      <c r="Q176" s="39"/>
      <c r="R176" s="45"/>
      <c r="S176" s="45"/>
      <c r="T176" s="39"/>
      <c r="U176" s="45"/>
      <c r="V176" s="45"/>
      <c r="W176" s="39"/>
    </row>
    <row r="177" spans="1:23" x14ac:dyDescent="0.2">
      <c r="A177" s="26">
        <v>43599</v>
      </c>
      <c r="B177">
        <v>3689</v>
      </c>
      <c r="C177" t="s">
        <v>137</v>
      </c>
      <c r="D177" t="s">
        <v>133</v>
      </c>
      <c r="E177" s="2" t="s">
        <v>112</v>
      </c>
      <c r="F177" s="37"/>
      <c r="G177" s="45"/>
      <c r="H177" s="39">
        <v>1</v>
      </c>
      <c r="I177" s="37"/>
      <c r="J177" s="45"/>
      <c r="K177" s="39"/>
      <c r="L177" s="37"/>
      <c r="M177" s="45"/>
      <c r="N177" s="39"/>
      <c r="O177" s="37"/>
      <c r="P177" s="45"/>
      <c r="Q177" s="39"/>
      <c r="R177" s="45"/>
      <c r="S177" s="45"/>
      <c r="T177" s="39"/>
      <c r="U177" s="45"/>
      <c r="V177" s="45"/>
      <c r="W177" s="39"/>
    </row>
    <row r="178" spans="1:23" x14ac:dyDescent="0.2">
      <c r="A178" s="34">
        <v>43599</v>
      </c>
      <c r="B178" s="33">
        <v>3689</v>
      </c>
      <c r="C178" s="33" t="s">
        <v>137</v>
      </c>
      <c r="D178" s="33" t="s">
        <v>125</v>
      </c>
      <c r="E178" s="62" t="s">
        <v>91</v>
      </c>
      <c r="F178" s="31">
        <v>1</v>
      </c>
      <c r="G178" s="33"/>
      <c r="H178" s="62"/>
      <c r="I178" s="31"/>
      <c r="J178" s="33"/>
      <c r="K178" s="62"/>
      <c r="L178" s="31"/>
      <c r="M178" s="33"/>
      <c r="N178" s="62"/>
      <c r="O178" s="31"/>
      <c r="P178" s="33"/>
      <c r="Q178" s="62"/>
      <c r="R178" s="33"/>
      <c r="S178" s="33"/>
      <c r="T178" s="62"/>
      <c r="U178" s="33">
        <v>1</v>
      </c>
      <c r="V178" s="33"/>
      <c r="W178" s="62"/>
    </row>
    <row r="179" spans="1:23" x14ac:dyDescent="0.2">
      <c r="A179" s="78">
        <v>43606</v>
      </c>
      <c r="B179" s="79">
        <v>3692</v>
      </c>
      <c r="C179" s="79" t="s">
        <v>135</v>
      </c>
      <c r="D179" s="79" t="s">
        <v>129</v>
      </c>
      <c r="E179" s="80" t="s">
        <v>92</v>
      </c>
      <c r="F179" s="81">
        <v>1</v>
      </c>
      <c r="G179" s="82"/>
      <c r="H179" s="83"/>
      <c r="I179" s="81"/>
      <c r="J179" s="82"/>
      <c r="K179" s="83"/>
      <c r="L179" s="81"/>
      <c r="M179" s="82"/>
      <c r="N179" s="83"/>
      <c r="O179" s="81"/>
      <c r="P179" s="82"/>
      <c r="Q179" s="83"/>
      <c r="R179" s="82"/>
      <c r="S179" s="82"/>
      <c r="T179" s="83"/>
      <c r="U179" s="82"/>
      <c r="V179" s="82"/>
      <c r="W179" s="83"/>
    </row>
    <row r="180" spans="1:23" x14ac:dyDescent="0.2">
      <c r="A180" s="29"/>
      <c r="B180" s="29"/>
      <c r="C180" s="29"/>
      <c r="D180" s="29"/>
      <c r="E180" s="76" t="s">
        <v>13</v>
      </c>
      <c r="F180" s="29">
        <f t="shared" ref="F180:W180" si="10">SUM(F120:F179)</f>
        <v>5</v>
      </c>
      <c r="G180" s="29">
        <f t="shared" si="10"/>
        <v>2</v>
      </c>
      <c r="H180" s="77">
        <f t="shared" si="10"/>
        <v>37</v>
      </c>
      <c r="I180" s="29">
        <f t="shared" si="10"/>
        <v>2</v>
      </c>
      <c r="J180" s="29">
        <f t="shared" si="10"/>
        <v>1</v>
      </c>
      <c r="K180" s="29">
        <f t="shared" si="10"/>
        <v>2</v>
      </c>
      <c r="L180" s="29">
        <f t="shared" si="10"/>
        <v>3</v>
      </c>
      <c r="M180" s="29">
        <f t="shared" si="10"/>
        <v>2</v>
      </c>
      <c r="N180" s="29">
        <f t="shared" si="10"/>
        <v>0</v>
      </c>
      <c r="O180" s="29">
        <f t="shared" si="10"/>
        <v>0</v>
      </c>
      <c r="P180" s="29">
        <f t="shared" si="10"/>
        <v>5</v>
      </c>
      <c r="Q180" s="29">
        <f t="shared" si="10"/>
        <v>2</v>
      </c>
      <c r="R180" s="29">
        <f t="shared" si="10"/>
        <v>3</v>
      </c>
      <c r="S180" s="29">
        <f t="shared" si="10"/>
        <v>2</v>
      </c>
      <c r="T180" s="29">
        <f t="shared" si="10"/>
        <v>2</v>
      </c>
      <c r="U180" s="29">
        <f t="shared" si="10"/>
        <v>7</v>
      </c>
      <c r="V180" s="29">
        <f t="shared" si="10"/>
        <v>1</v>
      </c>
      <c r="W180" s="29">
        <f t="shared" si="10"/>
        <v>1</v>
      </c>
    </row>
  </sheetData>
  <sortState xmlns:xlrd2="http://schemas.microsoft.com/office/spreadsheetml/2017/richdata2" ref="A120:W179">
    <sortCondition ref="A120:A179"/>
  </sortState>
  <mergeCells count="18">
    <mergeCell ref="A1:W1"/>
    <mergeCell ref="A2:W2"/>
    <mergeCell ref="U4:W4"/>
    <mergeCell ref="F3:W3"/>
    <mergeCell ref="A115:W115"/>
    <mergeCell ref="F4:H4"/>
    <mergeCell ref="I4:K4"/>
    <mergeCell ref="L4:N4"/>
    <mergeCell ref="O4:Q4"/>
    <mergeCell ref="R4:T4"/>
    <mergeCell ref="A116:W116"/>
    <mergeCell ref="F117:W117"/>
    <mergeCell ref="R118:T118"/>
    <mergeCell ref="U118:W118"/>
    <mergeCell ref="F118:H118"/>
    <mergeCell ref="I118:K118"/>
    <mergeCell ref="L118:N118"/>
    <mergeCell ref="O118:Q118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1AA5-81C0-4B30-8A52-F54C6ED9EDB5}">
  <sheetPr codeName="Munka2"/>
  <dimension ref="A1:BF13"/>
  <sheetViews>
    <sheetView zoomScale="99" zoomScaleNormal="99" workbookViewId="0">
      <selection activeCell="N18" sqref="N18"/>
    </sheetView>
  </sheetViews>
  <sheetFormatPr baseColWidth="10" defaultColWidth="8.83203125" defaultRowHeight="15" x14ac:dyDescent="0.2"/>
  <cols>
    <col min="1" max="1" width="22" bestFit="1" customWidth="1"/>
    <col min="17" max="17" width="12" bestFit="1" customWidth="1"/>
    <col min="18" max="18" width="11.83203125" bestFit="1" customWidth="1"/>
    <col min="19" max="19" width="12.1640625" bestFit="1" customWidth="1"/>
    <col min="20" max="20" width="12.5" bestFit="1" customWidth="1"/>
    <col min="21" max="22" width="11.83203125" bestFit="1" customWidth="1"/>
    <col min="23" max="23" width="12.5" bestFit="1" customWidth="1"/>
    <col min="24" max="24" width="12.33203125" bestFit="1" customWidth="1"/>
    <col min="25" max="25" width="12.6640625" bestFit="1" customWidth="1"/>
    <col min="26" max="26" width="12.83203125" bestFit="1" customWidth="1"/>
    <col min="27" max="27" width="11.6640625" bestFit="1" customWidth="1"/>
    <col min="28" max="28" width="11.83203125" bestFit="1" customWidth="1"/>
    <col min="29" max="30" width="12.5" bestFit="1" customWidth="1"/>
    <col min="31" max="32" width="11.83203125" customWidth="1"/>
    <col min="33" max="33" width="12.5" bestFit="1" customWidth="1"/>
    <col min="34" max="34" width="12.33203125" bestFit="1" customWidth="1"/>
    <col min="35" max="35" width="11.83203125" customWidth="1"/>
    <col min="36" max="36" width="12.1640625" bestFit="1" customWidth="1"/>
    <col min="37" max="37" width="15.5" bestFit="1" customWidth="1"/>
    <col min="38" max="38" width="15.5" customWidth="1"/>
    <col min="39" max="39" width="16.33203125" bestFit="1" customWidth="1"/>
    <col min="40" max="40" width="16.5" bestFit="1" customWidth="1"/>
    <col min="41" max="41" width="16.33203125" bestFit="1" customWidth="1"/>
    <col min="42" max="42" width="16.1640625" bestFit="1" customWidth="1"/>
    <col min="43" max="43" width="15.6640625" bestFit="1" customWidth="1"/>
    <col min="44" max="44" width="16.1640625" bestFit="1" customWidth="1"/>
    <col min="45" max="45" width="16.1640625" customWidth="1"/>
    <col min="46" max="46" width="16.5" bestFit="1" customWidth="1"/>
    <col min="47" max="47" width="15.6640625" customWidth="1"/>
    <col min="48" max="48" width="16.5" bestFit="1" customWidth="1"/>
    <col min="49" max="49" width="16.5" customWidth="1"/>
    <col min="50" max="51" width="15.6640625" customWidth="1"/>
    <col min="52" max="53" width="19.83203125" bestFit="1" customWidth="1"/>
    <col min="54" max="54" width="19.83203125" customWidth="1"/>
    <col min="55" max="55" width="20.33203125" bestFit="1" customWidth="1"/>
    <col min="56" max="56" width="20.6640625" bestFit="1" customWidth="1"/>
    <col min="57" max="57" width="20.1640625" bestFit="1" customWidth="1"/>
    <col min="58" max="58" width="27.5" bestFit="1" customWidth="1"/>
    <col min="68" max="68" width="11.5" bestFit="1" customWidth="1"/>
  </cols>
  <sheetData>
    <row r="1" spans="1:58" ht="17" thickBot="1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</row>
    <row r="2" spans="1:58" x14ac:dyDescent="0.2">
      <c r="B2" s="110" t="s">
        <v>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3"/>
      <c r="Q2" s="111" t="s">
        <v>7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0" t="s">
        <v>9</v>
      </c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0" t="s">
        <v>17</v>
      </c>
      <c r="BA2" s="111"/>
      <c r="BB2" s="111"/>
      <c r="BC2" s="111"/>
      <c r="BD2" s="111"/>
      <c r="BE2" s="111"/>
      <c r="BF2" s="23" t="s">
        <v>16</v>
      </c>
    </row>
    <row r="3" spans="1:58" x14ac:dyDescent="0.2">
      <c r="B3" s="14" t="s">
        <v>25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36</v>
      </c>
      <c r="N3" s="6" t="s">
        <v>37</v>
      </c>
      <c r="O3" s="6" t="s">
        <v>38</v>
      </c>
      <c r="P3" s="15" t="s">
        <v>39</v>
      </c>
      <c r="Q3" s="7" t="s">
        <v>40</v>
      </c>
      <c r="R3" s="4" t="s">
        <v>41</v>
      </c>
      <c r="S3" s="4" t="s">
        <v>42</v>
      </c>
      <c r="T3" s="4" t="s">
        <v>43</v>
      </c>
      <c r="U3" s="4" t="s">
        <v>44</v>
      </c>
      <c r="V3" s="4" t="s">
        <v>45</v>
      </c>
      <c r="W3" s="4" t="s">
        <v>46</v>
      </c>
      <c r="X3" s="4" t="s">
        <v>47</v>
      </c>
      <c r="Y3" s="4" t="s">
        <v>48</v>
      </c>
      <c r="Z3" s="4" t="s">
        <v>49</v>
      </c>
      <c r="AA3" s="4" t="s">
        <v>50</v>
      </c>
      <c r="AB3" s="4" t="s">
        <v>51</v>
      </c>
      <c r="AC3" s="4" t="s">
        <v>52</v>
      </c>
      <c r="AD3" s="4" t="s">
        <v>53</v>
      </c>
      <c r="AE3" s="4" t="s">
        <v>54</v>
      </c>
      <c r="AF3" s="4" t="s">
        <v>55</v>
      </c>
      <c r="AG3" s="4" t="s">
        <v>56</v>
      </c>
      <c r="AH3" s="4" t="s">
        <v>57</v>
      </c>
      <c r="AI3" s="4" t="s">
        <v>58</v>
      </c>
      <c r="AJ3" s="4" t="s">
        <v>59</v>
      </c>
      <c r="AK3" s="17" t="s">
        <v>60</v>
      </c>
      <c r="AL3" s="4" t="s">
        <v>61</v>
      </c>
      <c r="AM3" s="4" t="s">
        <v>62</v>
      </c>
      <c r="AN3" s="7" t="s">
        <v>72</v>
      </c>
      <c r="AO3" s="7" t="s">
        <v>73</v>
      </c>
      <c r="AP3" s="7" t="s">
        <v>74</v>
      </c>
      <c r="AQ3" s="4" t="s">
        <v>63</v>
      </c>
      <c r="AR3" s="4" t="s">
        <v>64</v>
      </c>
      <c r="AS3" s="4" t="s">
        <v>70</v>
      </c>
      <c r="AT3" s="4" t="s">
        <v>65</v>
      </c>
      <c r="AU3" s="4" t="s">
        <v>66</v>
      </c>
      <c r="AV3" s="4" t="s">
        <v>67</v>
      </c>
      <c r="AW3" s="4" t="s">
        <v>71</v>
      </c>
      <c r="AX3" s="4" t="s">
        <v>68</v>
      </c>
      <c r="AY3" s="4" t="s">
        <v>69</v>
      </c>
      <c r="AZ3" s="17" t="s">
        <v>76</v>
      </c>
      <c r="BA3" s="4" t="s">
        <v>77</v>
      </c>
      <c r="BB3" s="4" t="s">
        <v>81</v>
      </c>
      <c r="BC3" s="4" t="s">
        <v>78</v>
      </c>
      <c r="BD3" s="4" t="s">
        <v>79</v>
      </c>
      <c r="BE3" s="5" t="s">
        <v>80</v>
      </c>
      <c r="BF3" s="24" t="s">
        <v>75</v>
      </c>
    </row>
    <row r="4" spans="1:58" ht="16" thickBot="1" x14ac:dyDescent="0.25">
      <c r="A4" s="1" t="s">
        <v>8</v>
      </c>
      <c r="B4" s="16"/>
      <c r="C4" s="8"/>
      <c r="D4" s="8"/>
      <c r="E4" s="8"/>
      <c r="F4" s="8">
        <v>3</v>
      </c>
      <c r="G4" s="8">
        <v>1</v>
      </c>
      <c r="H4" s="8">
        <v>2</v>
      </c>
      <c r="I4" s="8"/>
      <c r="J4" s="8">
        <v>1</v>
      </c>
      <c r="K4" s="8"/>
      <c r="L4" s="8"/>
      <c r="M4" s="8"/>
      <c r="N4" s="8"/>
      <c r="O4" s="8"/>
      <c r="P4" s="11"/>
      <c r="Q4" s="8"/>
      <c r="R4" s="8"/>
      <c r="S4" s="8"/>
      <c r="T4" s="8"/>
      <c r="U4" s="8"/>
      <c r="V4" s="8"/>
      <c r="W4" s="8">
        <v>1</v>
      </c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>
        <v>1</v>
      </c>
      <c r="AJ4" s="8"/>
      <c r="AK4" s="16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0"/>
      <c r="BA4" s="21"/>
      <c r="BB4" s="21"/>
      <c r="BC4" s="21"/>
      <c r="BD4" s="21"/>
      <c r="BE4" s="22"/>
      <c r="BF4" s="25"/>
    </row>
    <row r="5" spans="1:58" x14ac:dyDescent="0.2">
      <c r="H5" s="1" t="s">
        <v>12</v>
      </c>
      <c r="I5">
        <f>SUM(B4:P4)</f>
        <v>7</v>
      </c>
      <c r="Z5" s="1" t="s">
        <v>12</v>
      </c>
      <c r="AA5">
        <f>SUM(Q4:AJ4)</f>
        <v>2</v>
      </c>
      <c r="AR5" s="1" t="s">
        <v>12</v>
      </c>
      <c r="AS5">
        <f>SUM(AK4:AY4)</f>
        <v>0</v>
      </c>
      <c r="BB5" s="1" t="s">
        <v>12</v>
      </c>
      <c r="BC5">
        <f>SUM(AZ4:BE4)</f>
        <v>0</v>
      </c>
      <c r="BE5" s="1" t="s">
        <v>12</v>
      </c>
      <c r="BF5">
        <f>SUM(BF4:BF4)</f>
        <v>0</v>
      </c>
    </row>
    <row r="9" spans="1:58" ht="17" thickBot="1" x14ac:dyDescent="0.25">
      <c r="A9" s="112" t="s">
        <v>5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</row>
    <row r="10" spans="1:58" x14ac:dyDescent="0.2">
      <c r="B10" s="110" t="s">
        <v>6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3"/>
      <c r="Q10" s="111" t="s">
        <v>7</v>
      </c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0" t="s">
        <v>9</v>
      </c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0" t="s">
        <v>17</v>
      </c>
      <c r="BA10" s="111"/>
      <c r="BB10" s="111"/>
      <c r="BC10" s="111"/>
      <c r="BD10" s="111"/>
      <c r="BE10" s="111"/>
      <c r="BF10" s="23" t="s">
        <v>16</v>
      </c>
    </row>
    <row r="11" spans="1:58" x14ac:dyDescent="0.2">
      <c r="B11" s="14" t="s">
        <v>25</v>
      </c>
      <c r="C11" s="6" t="s">
        <v>26</v>
      </c>
      <c r="D11" s="6" t="s">
        <v>27</v>
      </c>
      <c r="E11" s="6" t="s">
        <v>28</v>
      </c>
      <c r="F11" s="6" t="s">
        <v>29</v>
      </c>
      <c r="G11" s="6" t="s">
        <v>30</v>
      </c>
      <c r="H11" s="6" t="s">
        <v>31</v>
      </c>
      <c r="I11" s="6" t="s">
        <v>32</v>
      </c>
      <c r="J11" s="6" t="s">
        <v>33</v>
      </c>
      <c r="K11" s="6" t="s">
        <v>34</v>
      </c>
      <c r="L11" s="6" t="s">
        <v>35</v>
      </c>
      <c r="M11" s="6" t="s">
        <v>36</v>
      </c>
      <c r="N11" s="6" t="s">
        <v>37</v>
      </c>
      <c r="O11" s="6" t="s">
        <v>38</v>
      </c>
      <c r="P11" s="15" t="s">
        <v>39</v>
      </c>
      <c r="Q11" s="7" t="s">
        <v>40</v>
      </c>
      <c r="R11" s="4" t="s">
        <v>41</v>
      </c>
      <c r="S11" s="4" t="s">
        <v>42</v>
      </c>
      <c r="T11" s="4" t="s">
        <v>43</v>
      </c>
      <c r="U11" s="4" t="s">
        <v>44</v>
      </c>
      <c r="V11" s="4" t="s">
        <v>45</v>
      </c>
      <c r="W11" s="4" t="s">
        <v>46</v>
      </c>
      <c r="X11" s="4" t="s">
        <v>47</v>
      </c>
      <c r="Y11" s="4" t="s">
        <v>48</v>
      </c>
      <c r="Z11" s="4" t="s">
        <v>49</v>
      </c>
      <c r="AA11" s="4" t="s">
        <v>50</v>
      </c>
      <c r="AB11" s="4" t="s">
        <v>51</v>
      </c>
      <c r="AC11" s="4" t="s">
        <v>52</v>
      </c>
      <c r="AD11" s="4" t="s">
        <v>53</v>
      </c>
      <c r="AE11" s="4" t="s">
        <v>54</v>
      </c>
      <c r="AF11" s="4" t="s">
        <v>55</v>
      </c>
      <c r="AG11" s="4" t="s">
        <v>56</v>
      </c>
      <c r="AH11" s="4" t="s">
        <v>57</v>
      </c>
      <c r="AI11" s="4" t="s">
        <v>58</v>
      </c>
      <c r="AJ11" s="4" t="s">
        <v>59</v>
      </c>
      <c r="AK11" s="17" t="s">
        <v>60</v>
      </c>
      <c r="AL11" s="4" t="s">
        <v>61</v>
      </c>
      <c r="AM11" s="4" t="s">
        <v>62</v>
      </c>
      <c r="AN11" s="7" t="s">
        <v>72</v>
      </c>
      <c r="AO11" s="7" t="s">
        <v>73</v>
      </c>
      <c r="AP11" s="7" t="s">
        <v>74</v>
      </c>
      <c r="AQ11" s="4" t="s">
        <v>63</v>
      </c>
      <c r="AR11" s="4" t="s">
        <v>64</v>
      </c>
      <c r="AS11" s="4" t="s">
        <v>70</v>
      </c>
      <c r="AT11" s="4" t="s">
        <v>65</v>
      </c>
      <c r="AU11" s="4" t="s">
        <v>66</v>
      </c>
      <c r="AV11" s="4" t="s">
        <v>67</v>
      </c>
      <c r="AW11" s="4" t="s">
        <v>71</v>
      </c>
      <c r="AX11" s="4" t="s">
        <v>68</v>
      </c>
      <c r="AY11" s="4" t="s">
        <v>69</v>
      </c>
      <c r="AZ11" s="17" t="s">
        <v>76</v>
      </c>
      <c r="BA11" s="4" t="s">
        <v>77</v>
      </c>
      <c r="BB11" s="4" t="s">
        <v>81</v>
      </c>
      <c r="BC11" s="4" t="s">
        <v>78</v>
      </c>
      <c r="BD11" s="4" t="s">
        <v>79</v>
      </c>
      <c r="BE11" s="5" t="s">
        <v>80</v>
      </c>
      <c r="BF11" s="24" t="s">
        <v>75</v>
      </c>
    </row>
    <row r="12" spans="1:58" ht="16" thickBot="1" x14ac:dyDescent="0.25">
      <c r="A12" s="1" t="s">
        <v>8</v>
      </c>
      <c r="B12" s="16"/>
      <c r="C12" s="8">
        <v>1</v>
      </c>
      <c r="D12" s="8"/>
      <c r="E12" s="8">
        <v>1</v>
      </c>
      <c r="F12" s="8">
        <v>1</v>
      </c>
      <c r="G12" s="8"/>
      <c r="H12" s="8"/>
      <c r="I12" s="8"/>
      <c r="J12" s="8"/>
      <c r="K12" s="8"/>
      <c r="L12" s="8">
        <v>1</v>
      </c>
      <c r="M12" s="8"/>
      <c r="N12" s="8">
        <v>2</v>
      </c>
      <c r="O12" s="8"/>
      <c r="P12" s="11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16"/>
      <c r="AL12" s="8"/>
      <c r="AM12" s="8">
        <v>1</v>
      </c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20"/>
      <c r="BA12" s="21"/>
      <c r="BB12" s="21"/>
      <c r="BC12" s="21"/>
      <c r="BD12" s="21"/>
      <c r="BE12" s="22"/>
      <c r="BF12" s="25"/>
    </row>
    <row r="13" spans="1:58" x14ac:dyDescent="0.2">
      <c r="H13" s="1" t="s">
        <v>12</v>
      </c>
      <c r="I13">
        <f>SUM(B12:P12)</f>
        <v>6</v>
      </c>
      <c r="Z13" s="1" t="s">
        <v>12</v>
      </c>
      <c r="AA13">
        <f>SUM(Q12:AJ12)</f>
        <v>0</v>
      </c>
      <c r="AR13" s="1" t="s">
        <v>12</v>
      </c>
      <c r="AS13">
        <f>SUM(AK12:AY12)</f>
        <v>1</v>
      </c>
      <c r="BB13" s="1" t="s">
        <v>12</v>
      </c>
      <c r="BC13">
        <f>SUM(AZ12:BE12)</f>
        <v>0</v>
      </c>
      <c r="BE13" s="1" t="s">
        <v>12</v>
      </c>
      <c r="BF13">
        <f>SUM(BF11)</f>
        <v>0</v>
      </c>
    </row>
  </sheetData>
  <mergeCells count="10">
    <mergeCell ref="AZ10:BE10"/>
    <mergeCell ref="A9:BF9"/>
    <mergeCell ref="A1:BF1"/>
    <mergeCell ref="B10:P10"/>
    <mergeCell ref="Q10:AJ10"/>
    <mergeCell ref="AK10:AY10"/>
    <mergeCell ref="B2:P2"/>
    <mergeCell ref="Q2:AJ2"/>
    <mergeCell ref="AZ2:BE2"/>
    <mergeCell ref="AK2:AY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B97E7-1D1C-42E6-916D-04B09798837D}">
  <sheetPr codeName="Munka3"/>
  <dimension ref="A1:W38"/>
  <sheetViews>
    <sheetView topLeftCell="B1" zoomScale="70" zoomScaleNormal="70" workbookViewId="0">
      <selection activeCell="W16" sqref="W16"/>
    </sheetView>
  </sheetViews>
  <sheetFormatPr baseColWidth="10" defaultColWidth="8.83203125" defaultRowHeight="15" x14ac:dyDescent="0.2"/>
  <cols>
    <col min="1" max="1" width="36.83203125" bestFit="1" customWidth="1"/>
    <col min="2" max="2" width="25.33203125" customWidth="1"/>
    <col min="3" max="3" width="6.83203125" bestFit="1" customWidth="1"/>
    <col min="4" max="5" width="9.83203125" bestFit="1" customWidth="1"/>
    <col min="6" max="6" width="6.83203125" bestFit="1" customWidth="1"/>
    <col min="7" max="8" width="9.83203125" bestFit="1" customWidth="1"/>
    <col min="9" max="9" width="6.83203125" bestFit="1" customWidth="1"/>
    <col min="10" max="11" width="9.83203125" bestFit="1" customWidth="1"/>
    <col min="12" max="12" width="6.83203125" bestFit="1" customWidth="1"/>
    <col min="13" max="14" width="9.83203125" bestFit="1" customWidth="1"/>
    <col min="15" max="15" width="10" bestFit="1" customWidth="1"/>
    <col min="16" max="17" width="9.83203125" bestFit="1" customWidth="1"/>
    <col min="19" max="19" width="12.1640625" bestFit="1" customWidth="1"/>
    <col min="20" max="20" width="14.6640625" bestFit="1" customWidth="1"/>
    <col min="21" max="21" width="12.5" bestFit="1" customWidth="1"/>
    <col min="22" max="23" width="27.5" bestFit="1" customWidth="1"/>
  </cols>
  <sheetData>
    <row r="1" spans="1:23" ht="18.5" customHeight="1" thickBot="1" x14ac:dyDescent="0.3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23" x14ac:dyDescent="0.2">
      <c r="A2" s="12"/>
      <c r="B2" s="114" t="s">
        <v>123</v>
      </c>
      <c r="C2" s="105" t="s">
        <v>18</v>
      </c>
      <c r="D2" s="106"/>
      <c r="E2" s="107"/>
      <c r="F2" s="105" t="s">
        <v>19</v>
      </c>
      <c r="G2" s="106"/>
      <c r="H2" s="107"/>
      <c r="I2" s="105" t="s">
        <v>20</v>
      </c>
      <c r="J2" s="106"/>
      <c r="K2" s="107"/>
      <c r="L2" s="105" t="s">
        <v>21</v>
      </c>
      <c r="M2" s="106"/>
      <c r="N2" s="107"/>
      <c r="O2" s="105" t="s">
        <v>22</v>
      </c>
      <c r="P2" s="106"/>
      <c r="Q2" s="107"/>
      <c r="R2" s="105" t="s">
        <v>23</v>
      </c>
      <c r="S2" s="106"/>
      <c r="T2" s="107"/>
      <c r="U2" s="116" t="s">
        <v>84</v>
      </c>
      <c r="V2" s="114" t="s">
        <v>14</v>
      </c>
      <c r="W2" s="114" t="s">
        <v>15</v>
      </c>
    </row>
    <row r="3" spans="1:23" x14ac:dyDescent="0.2">
      <c r="A3" s="13"/>
      <c r="B3" s="115"/>
      <c r="C3" s="5" t="s">
        <v>2</v>
      </c>
      <c r="D3" s="6" t="s">
        <v>3</v>
      </c>
      <c r="E3" s="7" t="s">
        <v>4</v>
      </c>
      <c r="F3" s="5" t="s">
        <v>2</v>
      </c>
      <c r="G3" s="6" t="s">
        <v>3</v>
      </c>
      <c r="H3" s="7" t="s">
        <v>4</v>
      </c>
      <c r="I3" s="5" t="s">
        <v>2</v>
      </c>
      <c r="J3" s="6" t="s">
        <v>3</v>
      </c>
      <c r="K3" s="7" t="s">
        <v>4</v>
      </c>
      <c r="L3" s="5" t="s">
        <v>2</v>
      </c>
      <c r="M3" s="6" t="s">
        <v>3</v>
      </c>
      <c r="N3" s="7" t="s">
        <v>4</v>
      </c>
      <c r="O3" s="5" t="s">
        <v>2</v>
      </c>
      <c r="P3" s="6" t="s">
        <v>3</v>
      </c>
      <c r="Q3" s="7" t="s">
        <v>4</v>
      </c>
      <c r="R3" s="5" t="s">
        <v>2</v>
      </c>
      <c r="S3" s="6" t="s">
        <v>3</v>
      </c>
      <c r="T3" s="7" t="s">
        <v>4</v>
      </c>
      <c r="U3" s="117"/>
      <c r="V3" s="115"/>
      <c r="W3" s="115"/>
    </row>
    <row r="4" spans="1:23" x14ac:dyDescent="0.2">
      <c r="A4" s="47" t="s">
        <v>10</v>
      </c>
      <c r="B4">
        <v>77</v>
      </c>
      <c r="C4" s="3">
        <v>4</v>
      </c>
      <c r="D4">
        <v>3</v>
      </c>
      <c r="E4" s="2">
        <v>0</v>
      </c>
      <c r="F4" s="3">
        <v>0</v>
      </c>
      <c r="G4" s="35">
        <v>2</v>
      </c>
      <c r="H4" s="2">
        <v>0</v>
      </c>
      <c r="I4" s="3">
        <v>0</v>
      </c>
      <c r="J4" s="35">
        <v>0</v>
      </c>
      <c r="K4" s="2">
        <v>0</v>
      </c>
      <c r="L4" s="3">
        <v>0</v>
      </c>
      <c r="M4" s="35">
        <v>1</v>
      </c>
      <c r="N4" s="2">
        <v>0</v>
      </c>
      <c r="O4" s="35">
        <v>0</v>
      </c>
      <c r="P4" s="35">
        <v>0</v>
      </c>
      <c r="Q4" s="2">
        <v>0</v>
      </c>
      <c r="R4" s="35">
        <v>3</v>
      </c>
      <c r="S4">
        <v>0</v>
      </c>
      <c r="T4" s="2">
        <v>0</v>
      </c>
      <c r="U4" s="18">
        <f>SUM(C4:D4,F4:G4,I4:J4,L4:M4,O4:P4,R4:S4)/6</f>
        <v>2.1666666666666665</v>
      </c>
      <c r="V4" s="19" t="s">
        <v>232</v>
      </c>
      <c r="W4" s="10" t="s">
        <v>240</v>
      </c>
    </row>
    <row r="5" spans="1:23" ht="16" x14ac:dyDescent="0.2">
      <c r="A5" s="48" t="s">
        <v>125</v>
      </c>
      <c r="B5">
        <v>78</v>
      </c>
      <c r="C5" s="3">
        <v>1</v>
      </c>
      <c r="D5">
        <v>1</v>
      </c>
      <c r="E5" s="2">
        <v>0</v>
      </c>
      <c r="F5" s="3">
        <v>0</v>
      </c>
      <c r="G5" s="35">
        <v>2</v>
      </c>
      <c r="H5" s="2">
        <v>0</v>
      </c>
      <c r="I5" s="3">
        <v>0</v>
      </c>
      <c r="J5" s="35">
        <v>0</v>
      </c>
      <c r="K5" s="2">
        <v>0</v>
      </c>
      <c r="L5" s="3">
        <v>1</v>
      </c>
      <c r="M5" s="35">
        <v>0</v>
      </c>
      <c r="N5" s="2">
        <v>0</v>
      </c>
      <c r="O5" s="35">
        <v>0</v>
      </c>
      <c r="P5" s="35">
        <v>0</v>
      </c>
      <c r="Q5" s="2">
        <v>0</v>
      </c>
      <c r="R5" s="35">
        <v>1</v>
      </c>
      <c r="S5">
        <v>0</v>
      </c>
      <c r="T5" s="2">
        <v>0</v>
      </c>
      <c r="U5" s="19">
        <f>SUM(C5:D5,F5:G5,I5:J5,L5:M5,O5:P5,R5:S5)/6</f>
        <v>1</v>
      </c>
      <c r="V5" s="19" t="s">
        <v>233</v>
      </c>
      <c r="W5" s="10" t="s">
        <v>240</v>
      </c>
    </row>
    <row r="6" spans="1:23" ht="16" x14ac:dyDescent="0.2">
      <c r="A6" s="48" t="s">
        <v>126</v>
      </c>
      <c r="B6">
        <v>8</v>
      </c>
      <c r="C6" s="3">
        <v>0</v>
      </c>
      <c r="D6">
        <v>0</v>
      </c>
      <c r="E6" s="2">
        <v>0</v>
      </c>
      <c r="F6" s="3">
        <v>0</v>
      </c>
      <c r="G6" s="35">
        <v>0</v>
      </c>
      <c r="H6" s="2">
        <v>0</v>
      </c>
      <c r="I6" s="3">
        <v>0</v>
      </c>
      <c r="J6" s="35">
        <v>0</v>
      </c>
      <c r="K6" s="2">
        <v>0</v>
      </c>
      <c r="L6" s="3">
        <v>0</v>
      </c>
      <c r="M6" s="35">
        <v>0</v>
      </c>
      <c r="N6" s="2">
        <v>0</v>
      </c>
      <c r="O6" s="35">
        <v>0</v>
      </c>
      <c r="P6" s="35">
        <v>0</v>
      </c>
      <c r="Q6" s="2">
        <v>0</v>
      </c>
      <c r="R6" s="35">
        <v>0</v>
      </c>
      <c r="S6" s="35">
        <v>0</v>
      </c>
      <c r="T6" s="2">
        <v>0</v>
      </c>
      <c r="U6" s="19">
        <f t="shared" ref="U6:U15" si="0">SUM(C6:D6,F6:G6,I6:J6,L6:M6,O6:P6,R6:S6)/6</f>
        <v>0</v>
      </c>
      <c r="V6" s="19" t="s">
        <v>87</v>
      </c>
      <c r="W6" s="43" t="s">
        <v>241</v>
      </c>
    </row>
    <row r="7" spans="1:23" x14ac:dyDescent="0.2">
      <c r="A7" s="2" t="s">
        <v>127</v>
      </c>
      <c r="B7">
        <v>22</v>
      </c>
      <c r="C7" s="3">
        <v>0</v>
      </c>
      <c r="D7">
        <v>0</v>
      </c>
      <c r="E7" s="2">
        <v>0</v>
      </c>
      <c r="F7" s="3">
        <v>0</v>
      </c>
      <c r="G7" s="35">
        <v>0</v>
      </c>
      <c r="H7" s="2">
        <v>0</v>
      </c>
      <c r="I7" s="3">
        <v>0</v>
      </c>
      <c r="J7" s="35">
        <v>0</v>
      </c>
      <c r="K7" s="2">
        <v>0</v>
      </c>
      <c r="L7" s="3">
        <v>0</v>
      </c>
      <c r="M7" s="35">
        <v>0</v>
      </c>
      <c r="N7" s="2">
        <v>0</v>
      </c>
      <c r="O7" s="35">
        <v>0</v>
      </c>
      <c r="P7" s="35">
        <v>0</v>
      </c>
      <c r="Q7" s="2">
        <v>0</v>
      </c>
      <c r="R7" s="35">
        <v>0</v>
      </c>
      <c r="S7" s="35">
        <v>0</v>
      </c>
      <c r="T7" s="2">
        <v>0</v>
      </c>
      <c r="U7" s="19">
        <f t="shared" si="0"/>
        <v>0</v>
      </c>
      <c r="V7" s="19" t="s">
        <v>87</v>
      </c>
      <c r="W7" s="43" t="s">
        <v>241</v>
      </c>
    </row>
    <row r="8" spans="1:23" x14ac:dyDescent="0.2">
      <c r="A8" s="2" t="s">
        <v>128</v>
      </c>
      <c r="B8">
        <v>20</v>
      </c>
      <c r="C8" s="3">
        <v>1</v>
      </c>
      <c r="D8">
        <v>0</v>
      </c>
      <c r="E8" s="2">
        <v>1</v>
      </c>
      <c r="F8" s="3">
        <v>0</v>
      </c>
      <c r="G8" s="35">
        <v>0</v>
      </c>
      <c r="H8" s="2">
        <v>0</v>
      </c>
      <c r="I8" s="3">
        <v>0</v>
      </c>
      <c r="J8" s="35">
        <v>0</v>
      </c>
      <c r="K8" s="2">
        <v>0</v>
      </c>
      <c r="L8" s="3">
        <v>0</v>
      </c>
      <c r="M8" s="35">
        <v>1</v>
      </c>
      <c r="N8" s="2">
        <v>0</v>
      </c>
      <c r="O8" s="35">
        <v>0</v>
      </c>
      <c r="P8" s="35">
        <v>0</v>
      </c>
      <c r="Q8" s="2">
        <v>0</v>
      </c>
      <c r="R8" s="35">
        <v>0</v>
      </c>
      <c r="S8" s="35">
        <v>0</v>
      </c>
      <c r="T8" s="2">
        <v>0</v>
      </c>
      <c r="U8" s="19">
        <f t="shared" si="0"/>
        <v>0.33333333333333331</v>
      </c>
      <c r="V8" s="19" t="s">
        <v>234</v>
      </c>
      <c r="W8" s="10" t="s">
        <v>242</v>
      </c>
    </row>
    <row r="9" spans="1:23" ht="16" x14ac:dyDescent="0.2">
      <c r="A9" s="48" t="s">
        <v>129</v>
      </c>
      <c r="B9">
        <v>30</v>
      </c>
      <c r="C9" s="3">
        <v>0</v>
      </c>
      <c r="D9">
        <v>0</v>
      </c>
      <c r="E9" s="2">
        <v>0</v>
      </c>
      <c r="F9" s="3">
        <v>0</v>
      </c>
      <c r="G9" s="35">
        <v>0</v>
      </c>
      <c r="H9" s="2">
        <v>0</v>
      </c>
      <c r="I9" s="3">
        <v>0</v>
      </c>
      <c r="J9" s="35">
        <v>1</v>
      </c>
      <c r="K9" s="2">
        <v>0</v>
      </c>
      <c r="L9" s="3">
        <v>0</v>
      </c>
      <c r="M9" s="35">
        <v>0</v>
      </c>
      <c r="N9" s="2">
        <v>0</v>
      </c>
      <c r="O9" s="35">
        <v>0</v>
      </c>
      <c r="P9" s="35">
        <v>0</v>
      </c>
      <c r="Q9" s="2">
        <v>0</v>
      </c>
      <c r="R9" s="35">
        <v>0</v>
      </c>
      <c r="S9" s="35">
        <v>0</v>
      </c>
      <c r="T9" s="2">
        <v>0</v>
      </c>
      <c r="U9" s="19">
        <f t="shared" si="0"/>
        <v>0.16666666666666666</v>
      </c>
      <c r="V9" s="19" t="s">
        <v>235</v>
      </c>
      <c r="W9" s="43" t="s">
        <v>243</v>
      </c>
    </row>
    <row r="10" spans="1:23" x14ac:dyDescent="0.2">
      <c r="A10" s="2" t="s">
        <v>130</v>
      </c>
      <c r="B10">
        <v>66</v>
      </c>
      <c r="C10" s="3">
        <v>3</v>
      </c>
      <c r="D10">
        <v>2</v>
      </c>
      <c r="E10" s="2">
        <v>0</v>
      </c>
      <c r="F10" s="3">
        <v>0</v>
      </c>
      <c r="G10" s="35">
        <v>3</v>
      </c>
      <c r="H10" s="2">
        <v>0</v>
      </c>
      <c r="I10" s="3">
        <v>0</v>
      </c>
      <c r="J10" s="35">
        <v>2</v>
      </c>
      <c r="K10" s="2">
        <v>0</v>
      </c>
      <c r="L10" s="3">
        <v>0</v>
      </c>
      <c r="M10" s="35">
        <v>1</v>
      </c>
      <c r="N10" s="2">
        <v>0</v>
      </c>
      <c r="O10" s="35">
        <v>0</v>
      </c>
      <c r="P10" s="35">
        <v>0</v>
      </c>
      <c r="Q10" s="2">
        <v>0</v>
      </c>
      <c r="R10" s="35">
        <v>0</v>
      </c>
      <c r="S10" s="35">
        <v>0</v>
      </c>
      <c r="T10" s="2">
        <v>0</v>
      </c>
      <c r="U10" s="19">
        <f t="shared" si="0"/>
        <v>1.8333333333333333</v>
      </c>
      <c r="V10" s="19" t="s">
        <v>232</v>
      </c>
      <c r="W10" s="10" t="s">
        <v>244</v>
      </c>
    </row>
    <row r="11" spans="1:23" x14ac:dyDescent="0.2">
      <c r="A11" s="2" t="s">
        <v>131</v>
      </c>
      <c r="B11">
        <v>135</v>
      </c>
      <c r="C11" s="3">
        <v>4</v>
      </c>
      <c r="D11">
        <v>0</v>
      </c>
      <c r="E11" s="2">
        <v>2</v>
      </c>
      <c r="F11" s="3">
        <v>1</v>
      </c>
      <c r="G11" s="35">
        <v>0</v>
      </c>
      <c r="H11" s="2">
        <v>0</v>
      </c>
      <c r="I11" s="3">
        <v>2</v>
      </c>
      <c r="J11" s="35">
        <v>1</v>
      </c>
      <c r="K11" s="2">
        <v>0</v>
      </c>
      <c r="L11" s="3">
        <v>1</v>
      </c>
      <c r="M11" s="35">
        <v>1</v>
      </c>
      <c r="N11" s="2">
        <v>0</v>
      </c>
      <c r="O11" s="35">
        <v>0</v>
      </c>
      <c r="P11" s="35">
        <v>0</v>
      </c>
      <c r="Q11" s="2">
        <v>1</v>
      </c>
      <c r="R11" s="35">
        <v>9</v>
      </c>
      <c r="S11" s="35">
        <v>4</v>
      </c>
      <c r="T11" s="2">
        <v>1</v>
      </c>
      <c r="U11" s="19">
        <f t="shared" si="0"/>
        <v>3.8333333333333335</v>
      </c>
      <c r="V11" s="19" t="s">
        <v>236</v>
      </c>
      <c r="W11" s="10" t="s">
        <v>245</v>
      </c>
    </row>
    <row r="12" spans="1:23" x14ac:dyDescent="0.2">
      <c r="A12" s="2" t="s">
        <v>11</v>
      </c>
      <c r="B12">
        <v>29</v>
      </c>
      <c r="C12" s="3">
        <v>0</v>
      </c>
      <c r="D12">
        <v>1</v>
      </c>
      <c r="E12" s="2">
        <v>0</v>
      </c>
      <c r="F12" s="3">
        <v>0</v>
      </c>
      <c r="G12" s="35">
        <v>0</v>
      </c>
      <c r="H12" s="2">
        <v>0</v>
      </c>
      <c r="I12" s="3">
        <v>0</v>
      </c>
      <c r="J12" s="35">
        <v>0</v>
      </c>
      <c r="K12" s="2">
        <v>0</v>
      </c>
      <c r="L12" s="3">
        <v>0</v>
      </c>
      <c r="M12" s="35">
        <v>0</v>
      </c>
      <c r="N12" s="2">
        <v>0</v>
      </c>
      <c r="O12" s="35">
        <v>0</v>
      </c>
      <c r="P12" s="35">
        <v>0</v>
      </c>
      <c r="Q12" s="2">
        <v>0</v>
      </c>
      <c r="R12" s="35">
        <v>0</v>
      </c>
      <c r="S12" s="35">
        <v>1</v>
      </c>
      <c r="T12" s="2">
        <v>0</v>
      </c>
      <c r="U12" s="19">
        <f t="shared" si="0"/>
        <v>0.33333333333333331</v>
      </c>
      <c r="V12" s="19" t="s">
        <v>237</v>
      </c>
      <c r="W12" s="43" t="s">
        <v>246</v>
      </c>
    </row>
    <row r="13" spans="1:23" x14ac:dyDescent="0.2">
      <c r="A13" s="2" t="s">
        <v>132</v>
      </c>
      <c r="B13">
        <v>59</v>
      </c>
      <c r="C13" s="3">
        <v>0</v>
      </c>
      <c r="D13">
        <v>0</v>
      </c>
      <c r="E13" s="2">
        <v>0</v>
      </c>
      <c r="F13" s="3">
        <v>0</v>
      </c>
      <c r="G13" s="35">
        <v>0</v>
      </c>
      <c r="H13" s="2">
        <v>0</v>
      </c>
      <c r="I13" s="3">
        <v>0</v>
      </c>
      <c r="J13" s="35">
        <v>0</v>
      </c>
      <c r="K13" s="2">
        <v>0</v>
      </c>
      <c r="L13" s="3">
        <v>0</v>
      </c>
      <c r="M13" s="35">
        <v>0</v>
      </c>
      <c r="N13" s="2">
        <v>0</v>
      </c>
      <c r="O13" s="35">
        <v>0</v>
      </c>
      <c r="P13" s="35">
        <v>0</v>
      </c>
      <c r="Q13" s="2">
        <v>0</v>
      </c>
      <c r="R13" s="35">
        <v>0</v>
      </c>
      <c r="S13" s="35">
        <v>0</v>
      </c>
      <c r="T13" s="2">
        <v>0</v>
      </c>
      <c r="U13" s="19">
        <f t="shared" si="0"/>
        <v>0</v>
      </c>
      <c r="V13" s="19" t="s">
        <v>87</v>
      </c>
      <c r="W13" s="43" t="s">
        <v>241</v>
      </c>
    </row>
    <row r="14" spans="1:23" ht="16" x14ac:dyDescent="0.2">
      <c r="A14" s="48" t="s">
        <v>133</v>
      </c>
      <c r="B14">
        <v>87</v>
      </c>
      <c r="C14" s="3">
        <v>2</v>
      </c>
      <c r="D14">
        <v>0</v>
      </c>
      <c r="E14" s="2">
        <v>48</v>
      </c>
      <c r="F14" s="3">
        <v>0</v>
      </c>
      <c r="G14" s="35">
        <v>0</v>
      </c>
      <c r="H14" s="2">
        <v>1</v>
      </c>
      <c r="I14" s="3">
        <v>0</v>
      </c>
      <c r="J14" s="35">
        <v>1</v>
      </c>
      <c r="K14" s="2">
        <v>1</v>
      </c>
      <c r="L14" s="3">
        <v>0</v>
      </c>
      <c r="M14" s="35">
        <v>0</v>
      </c>
      <c r="N14" s="2">
        <v>1</v>
      </c>
      <c r="O14" s="35">
        <v>0</v>
      </c>
      <c r="P14" s="35">
        <v>0</v>
      </c>
      <c r="Q14" s="2">
        <v>0</v>
      </c>
      <c r="R14" s="35">
        <v>0</v>
      </c>
      <c r="S14" s="35">
        <v>0</v>
      </c>
      <c r="T14" s="2">
        <v>1</v>
      </c>
      <c r="U14" s="19">
        <f t="shared" si="0"/>
        <v>0.5</v>
      </c>
      <c r="V14" s="19" t="s">
        <v>232</v>
      </c>
      <c r="W14" s="10" t="s">
        <v>247</v>
      </c>
    </row>
    <row r="15" spans="1:23" ht="17" thickBot="1" x14ac:dyDescent="0.25">
      <c r="A15" s="49" t="s">
        <v>134</v>
      </c>
      <c r="B15">
        <v>64</v>
      </c>
      <c r="C15" s="3">
        <v>1</v>
      </c>
      <c r="D15">
        <v>0</v>
      </c>
      <c r="E15" s="2">
        <v>2</v>
      </c>
      <c r="F15" s="3">
        <v>0</v>
      </c>
      <c r="G15" s="35">
        <v>3</v>
      </c>
      <c r="H15" s="2">
        <v>0</v>
      </c>
      <c r="I15" s="3">
        <v>0</v>
      </c>
      <c r="J15" s="35">
        <v>0</v>
      </c>
      <c r="K15" s="2">
        <v>0</v>
      </c>
      <c r="L15" s="3">
        <v>0</v>
      </c>
      <c r="M15" s="35">
        <v>1</v>
      </c>
      <c r="N15" s="2">
        <v>0</v>
      </c>
      <c r="O15" s="35">
        <v>0</v>
      </c>
      <c r="P15" s="35">
        <v>0</v>
      </c>
      <c r="Q15" s="2">
        <v>0</v>
      </c>
      <c r="R15" s="35">
        <v>0</v>
      </c>
      <c r="S15" s="35">
        <v>0</v>
      </c>
      <c r="T15" s="2">
        <v>0</v>
      </c>
      <c r="U15" s="19">
        <f t="shared" si="0"/>
        <v>0.83333333333333337</v>
      </c>
      <c r="V15" s="19" t="s">
        <v>238</v>
      </c>
      <c r="W15" s="10" t="s">
        <v>248</v>
      </c>
    </row>
    <row r="16" spans="1:23" x14ac:dyDescent="0.2">
      <c r="A16" s="30"/>
      <c r="B16" s="41" t="s">
        <v>12</v>
      </c>
      <c r="C16" s="30">
        <f t="shared" ref="C16:T16" si="1">SUM(C4:C15)</f>
        <v>16</v>
      </c>
      <c r="D16" s="30">
        <f t="shared" si="1"/>
        <v>7</v>
      </c>
      <c r="E16" s="42">
        <f t="shared" si="1"/>
        <v>53</v>
      </c>
      <c r="F16" s="30">
        <f t="shared" si="1"/>
        <v>1</v>
      </c>
      <c r="G16" s="30">
        <f t="shared" si="1"/>
        <v>10</v>
      </c>
      <c r="H16" s="42">
        <f t="shared" si="1"/>
        <v>1</v>
      </c>
      <c r="I16" s="30">
        <f t="shared" si="1"/>
        <v>2</v>
      </c>
      <c r="J16" s="30">
        <f t="shared" si="1"/>
        <v>5</v>
      </c>
      <c r="K16" s="42">
        <f t="shared" si="1"/>
        <v>1</v>
      </c>
      <c r="L16" s="30">
        <f t="shared" si="1"/>
        <v>2</v>
      </c>
      <c r="M16" s="30">
        <f t="shared" si="1"/>
        <v>5</v>
      </c>
      <c r="N16" s="42">
        <f t="shared" si="1"/>
        <v>1</v>
      </c>
      <c r="O16" s="30">
        <f t="shared" si="1"/>
        <v>0</v>
      </c>
      <c r="P16" s="30">
        <f t="shared" si="1"/>
        <v>0</v>
      </c>
      <c r="Q16" s="42">
        <f t="shared" si="1"/>
        <v>1</v>
      </c>
      <c r="R16" s="30">
        <f t="shared" si="1"/>
        <v>13</v>
      </c>
      <c r="S16" s="30">
        <f t="shared" si="1"/>
        <v>5</v>
      </c>
      <c r="T16" s="30">
        <f t="shared" si="1"/>
        <v>2</v>
      </c>
      <c r="U16" s="30">
        <f>SUM(C16:D16,F16:G16,I16:J16,L16:M16,O16:P16,R16:S16)</f>
        <v>66</v>
      </c>
      <c r="V16" s="40" t="s">
        <v>239</v>
      </c>
      <c r="W16" s="91" t="s">
        <v>249</v>
      </c>
    </row>
    <row r="17" spans="1:23" x14ac:dyDescent="0.2">
      <c r="U17" s="35"/>
    </row>
    <row r="18" spans="1:23" ht="18.5" customHeight="1" thickBot="1" x14ac:dyDescent="0.3">
      <c r="A18" s="118" t="s">
        <v>5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</row>
    <row r="19" spans="1:23" x14ac:dyDescent="0.2">
      <c r="A19" s="12"/>
      <c r="B19" s="114" t="s">
        <v>124</v>
      </c>
      <c r="C19" s="105" t="s">
        <v>18</v>
      </c>
      <c r="D19" s="106"/>
      <c r="E19" s="107"/>
      <c r="F19" s="105" t="s">
        <v>19</v>
      </c>
      <c r="G19" s="106"/>
      <c r="H19" s="107"/>
      <c r="I19" s="105" t="s">
        <v>20</v>
      </c>
      <c r="J19" s="106"/>
      <c r="K19" s="107"/>
      <c r="L19" s="105" t="s">
        <v>21</v>
      </c>
      <c r="M19" s="106"/>
      <c r="N19" s="107"/>
      <c r="O19" s="105" t="s">
        <v>22</v>
      </c>
      <c r="P19" s="106"/>
      <c r="Q19" s="107"/>
      <c r="R19" s="105" t="s">
        <v>23</v>
      </c>
      <c r="S19" s="106"/>
      <c r="T19" s="107"/>
      <c r="U19" s="116" t="s">
        <v>84</v>
      </c>
      <c r="V19" s="114" t="s">
        <v>14</v>
      </c>
      <c r="W19" s="114" t="s">
        <v>15</v>
      </c>
    </row>
    <row r="20" spans="1:23" x14ac:dyDescent="0.2">
      <c r="A20" s="13"/>
      <c r="B20" s="115"/>
      <c r="C20" s="5" t="s">
        <v>2</v>
      </c>
      <c r="D20" s="6" t="s">
        <v>3</v>
      </c>
      <c r="E20" s="7" t="s">
        <v>4</v>
      </c>
      <c r="F20" s="5" t="s">
        <v>2</v>
      </c>
      <c r="G20" s="6" t="s">
        <v>3</v>
      </c>
      <c r="H20" s="7" t="s">
        <v>4</v>
      </c>
      <c r="I20" s="5" t="s">
        <v>2</v>
      </c>
      <c r="J20" s="6" t="s">
        <v>3</v>
      </c>
      <c r="K20" s="7" t="s">
        <v>4</v>
      </c>
      <c r="L20" s="5" t="s">
        <v>2</v>
      </c>
      <c r="M20" s="6" t="s">
        <v>3</v>
      </c>
      <c r="N20" s="7" t="s">
        <v>4</v>
      </c>
      <c r="O20" s="5" t="s">
        <v>2</v>
      </c>
      <c r="P20" s="6" t="s">
        <v>3</v>
      </c>
      <c r="Q20" s="7" t="s">
        <v>4</v>
      </c>
      <c r="R20" s="5" t="s">
        <v>2</v>
      </c>
      <c r="S20" s="6" t="s">
        <v>3</v>
      </c>
      <c r="T20" s="7" t="s">
        <v>4</v>
      </c>
      <c r="U20" s="117"/>
      <c r="V20" s="115"/>
      <c r="W20" s="115"/>
    </row>
    <row r="21" spans="1:23" x14ac:dyDescent="0.2">
      <c r="A21" t="s">
        <v>10</v>
      </c>
      <c r="B21" s="18">
        <v>26</v>
      </c>
      <c r="C21" s="3">
        <v>0</v>
      </c>
      <c r="D21">
        <v>1</v>
      </c>
      <c r="E21" s="2">
        <v>0</v>
      </c>
      <c r="F21" s="3">
        <v>0</v>
      </c>
      <c r="G21" s="35">
        <v>0</v>
      </c>
      <c r="H21" s="2">
        <v>0</v>
      </c>
      <c r="I21" s="3">
        <v>0</v>
      </c>
      <c r="J21" s="35">
        <v>0</v>
      </c>
      <c r="K21" s="2">
        <v>0</v>
      </c>
      <c r="L21" s="3">
        <v>0</v>
      </c>
      <c r="M21" s="35">
        <v>0</v>
      </c>
      <c r="N21" s="2">
        <v>0</v>
      </c>
      <c r="O21" s="35">
        <v>0</v>
      </c>
      <c r="P21" s="35">
        <v>0</v>
      </c>
      <c r="Q21" s="2">
        <v>0</v>
      </c>
      <c r="R21">
        <v>1</v>
      </c>
      <c r="S21">
        <v>0</v>
      </c>
      <c r="T21" s="2">
        <v>0</v>
      </c>
      <c r="U21" s="18">
        <f>SUM(C21:D21,F21:G21,I21:J21,L21:M21,O21:P21,R21:S21)/6</f>
        <v>0.33333333333333331</v>
      </c>
      <c r="V21" s="19" t="s">
        <v>237</v>
      </c>
      <c r="W21" s="10" t="s">
        <v>246</v>
      </c>
    </row>
    <row r="22" spans="1:23" ht="16" x14ac:dyDescent="0.2">
      <c r="A22" s="46" t="s">
        <v>125</v>
      </c>
      <c r="B22" s="19">
        <v>48</v>
      </c>
      <c r="C22" s="3">
        <v>1</v>
      </c>
      <c r="D22">
        <v>0</v>
      </c>
      <c r="E22" s="2">
        <v>0</v>
      </c>
      <c r="F22" s="3">
        <v>1</v>
      </c>
      <c r="G22" s="35">
        <v>0</v>
      </c>
      <c r="H22" s="2">
        <v>0</v>
      </c>
      <c r="I22" s="3">
        <v>0</v>
      </c>
      <c r="J22" s="35">
        <v>0</v>
      </c>
      <c r="K22" s="2">
        <v>0</v>
      </c>
      <c r="L22" s="3">
        <v>0</v>
      </c>
      <c r="M22" s="35">
        <v>1</v>
      </c>
      <c r="N22" s="2">
        <v>0</v>
      </c>
      <c r="O22" s="35">
        <v>0</v>
      </c>
      <c r="P22">
        <v>1</v>
      </c>
      <c r="Q22" s="2">
        <v>0</v>
      </c>
      <c r="R22">
        <v>2</v>
      </c>
      <c r="S22">
        <v>0</v>
      </c>
      <c r="T22" s="2">
        <v>0</v>
      </c>
      <c r="U22" s="19">
        <f>SUM(C22:D22,F22:G22,I22:J22,L22:M22,O22:P22,R22:S22)/6</f>
        <v>1</v>
      </c>
      <c r="V22" s="19" t="s">
        <v>236</v>
      </c>
      <c r="W22" s="10" t="s">
        <v>235</v>
      </c>
    </row>
    <row r="23" spans="1:23" ht="16" x14ac:dyDescent="0.2">
      <c r="A23" s="46" t="s">
        <v>126</v>
      </c>
      <c r="B23" s="19">
        <v>7</v>
      </c>
      <c r="C23" s="3">
        <v>1</v>
      </c>
      <c r="D23">
        <v>0</v>
      </c>
      <c r="E23" s="2">
        <v>0</v>
      </c>
      <c r="F23" s="3">
        <v>0</v>
      </c>
      <c r="G23" s="35">
        <v>0</v>
      </c>
      <c r="H23" s="2">
        <v>0</v>
      </c>
      <c r="I23" s="3">
        <v>1</v>
      </c>
      <c r="J23" s="35">
        <v>0</v>
      </c>
      <c r="K23" s="2">
        <v>0</v>
      </c>
      <c r="L23" s="3">
        <v>0</v>
      </c>
      <c r="M23" s="35">
        <v>0</v>
      </c>
      <c r="N23" s="2">
        <v>0</v>
      </c>
      <c r="O23" s="3">
        <v>0</v>
      </c>
      <c r="P23" s="35">
        <v>0</v>
      </c>
      <c r="Q23" s="2">
        <v>0</v>
      </c>
      <c r="R23" s="3">
        <v>0</v>
      </c>
      <c r="S23" s="35">
        <v>0</v>
      </c>
      <c r="T23" s="2">
        <v>0</v>
      </c>
      <c r="U23" s="19">
        <f t="shared" ref="U23:U32" si="2">SUM(C23:D23,F23:G23,I23:J23,L23:M23,O23:P23,R23:S23)/6</f>
        <v>0.33333333333333331</v>
      </c>
      <c r="V23" s="19" t="s">
        <v>276</v>
      </c>
      <c r="W23" s="10" t="s">
        <v>247</v>
      </c>
    </row>
    <row r="24" spans="1:23" x14ac:dyDescent="0.2">
      <c r="A24" t="s">
        <v>127</v>
      </c>
      <c r="B24" s="19">
        <v>28</v>
      </c>
      <c r="C24" s="3">
        <v>0</v>
      </c>
      <c r="D24">
        <v>0</v>
      </c>
      <c r="E24" s="2">
        <v>0</v>
      </c>
      <c r="F24" s="3">
        <v>0</v>
      </c>
      <c r="G24" s="35">
        <v>0</v>
      </c>
      <c r="H24" s="2">
        <v>0</v>
      </c>
      <c r="I24" s="3">
        <v>0</v>
      </c>
      <c r="J24" s="35">
        <v>0</v>
      </c>
      <c r="K24" s="2">
        <v>0</v>
      </c>
      <c r="L24" s="3">
        <v>0</v>
      </c>
      <c r="M24" s="35">
        <v>0</v>
      </c>
      <c r="N24" s="2">
        <v>0</v>
      </c>
      <c r="O24" s="3">
        <v>0</v>
      </c>
      <c r="P24" s="35">
        <v>0</v>
      </c>
      <c r="Q24" s="2">
        <v>0</v>
      </c>
      <c r="R24" s="3">
        <v>0</v>
      </c>
      <c r="S24" s="35">
        <v>0</v>
      </c>
      <c r="T24" s="2">
        <v>0</v>
      </c>
      <c r="U24" s="19">
        <f t="shared" si="2"/>
        <v>0</v>
      </c>
      <c r="V24" s="19" t="s">
        <v>87</v>
      </c>
      <c r="W24" s="43" t="s">
        <v>241</v>
      </c>
    </row>
    <row r="25" spans="1:23" x14ac:dyDescent="0.2">
      <c r="A25" t="s">
        <v>128</v>
      </c>
      <c r="B25" s="19">
        <v>17</v>
      </c>
      <c r="C25" s="3">
        <v>0</v>
      </c>
      <c r="D25">
        <v>0</v>
      </c>
      <c r="E25" s="2">
        <v>0</v>
      </c>
      <c r="F25" s="3">
        <v>0</v>
      </c>
      <c r="G25" s="35">
        <v>0</v>
      </c>
      <c r="H25" s="2">
        <v>0</v>
      </c>
      <c r="I25" s="3">
        <v>0</v>
      </c>
      <c r="J25" s="35">
        <v>0</v>
      </c>
      <c r="K25" s="2">
        <v>0</v>
      </c>
      <c r="L25" s="3">
        <v>0</v>
      </c>
      <c r="M25" s="35">
        <v>1</v>
      </c>
      <c r="N25" s="2">
        <v>0</v>
      </c>
      <c r="O25" s="37">
        <v>0</v>
      </c>
      <c r="P25">
        <v>1</v>
      </c>
      <c r="Q25" s="2"/>
      <c r="R25" s="3">
        <v>0</v>
      </c>
      <c r="S25" s="35">
        <v>0</v>
      </c>
      <c r="T25" s="2">
        <v>0</v>
      </c>
      <c r="U25" s="19">
        <f t="shared" si="2"/>
        <v>0.33333333333333331</v>
      </c>
      <c r="V25" s="19" t="s">
        <v>277</v>
      </c>
      <c r="W25" s="10" t="s">
        <v>278</v>
      </c>
    </row>
    <row r="26" spans="1:23" ht="16" x14ac:dyDescent="0.2">
      <c r="A26" s="46" t="s">
        <v>129</v>
      </c>
      <c r="B26" s="19">
        <v>13</v>
      </c>
      <c r="C26" s="3">
        <v>1</v>
      </c>
      <c r="D26">
        <v>0</v>
      </c>
      <c r="E26" s="2">
        <v>0</v>
      </c>
      <c r="F26" s="3">
        <v>0</v>
      </c>
      <c r="G26" s="35">
        <v>0</v>
      </c>
      <c r="H26" s="2">
        <v>0</v>
      </c>
      <c r="I26" s="3">
        <v>0</v>
      </c>
      <c r="J26" s="35">
        <v>0</v>
      </c>
      <c r="K26" s="2">
        <v>0</v>
      </c>
      <c r="L26" s="3">
        <v>0</v>
      </c>
      <c r="M26" s="35">
        <v>0</v>
      </c>
      <c r="N26" s="2">
        <v>0</v>
      </c>
      <c r="O26" s="3">
        <v>0</v>
      </c>
      <c r="P26" s="35">
        <v>0</v>
      </c>
      <c r="Q26" s="2">
        <v>0</v>
      </c>
      <c r="R26" s="3">
        <v>0</v>
      </c>
      <c r="S26" s="35">
        <v>0</v>
      </c>
      <c r="T26" s="2">
        <v>0</v>
      </c>
      <c r="U26" s="19">
        <f t="shared" si="2"/>
        <v>0.16666666666666666</v>
      </c>
      <c r="V26" s="19" t="s">
        <v>232</v>
      </c>
      <c r="W26" s="43" t="s">
        <v>279</v>
      </c>
    </row>
    <row r="27" spans="1:23" x14ac:dyDescent="0.2">
      <c r="A27" t="s">
        <v>130</v>
      </c>
      <c r="B27" s="19">
        <v>29</v>
      </c>
      <c r="C27" s="3">
        <v>1</v>
      </c>
      <c r="D27">
        <v>1</v>
      </c>
      <c r="E27" s="2">
        <v>0</v>
      </c>
      <c r="F27" s="3">
        <v>0</v>
      </c>
      <c r="G27" s="35">
        <v>1</v>
      </c>
      <c r="H27" s="2">
        <v>0</v>
      </c>
      <c r="I27" s="3">
        <v>1</v>
      </c>
      <c r="J27" s="35">
        <v>1</v>
      </c>
      <c r="K27" s="2">
        <v>0</v>
      </c>
      <c r="L27" s="3">
        <v>0</v>
      </c>
      <c r="M27" s="35">
        <v>3</v>
      </c>
      <c r="N27" s="2">
        <v>0</v>
      </c>
      <c r="O27" s="35">
        <v>3</v>
      </c>
      <c r="P27" s="35">
        <v>0</v>
      </c>
      <c r="Q27" s="2">
        <v>0</v>
      </c>
      <c r="R27" s="35">
        <v>1</v>
      </c>
      <c r="S27" s="35">
        <v>0</v>
      </c>
      <c r="T27" s="2">
        <v>0</v>
      </c>
      <c r="U27" s="19">
        <f t="shared" si="2"/>
        <v>2</v>
      </c>
      <c r="V27" s="19" t="s">
        <v>277</v>
      </c>
      <c r="W27" s="10" t="s">
        <v>283</v>
      </c>
    </row>
    <row r="28" spans="1:23" x14ac:dyDescent="0.2">
      <c r="A28" t="s">
        <v>131</v>
      </c>
      <c r="B28" s="19">
        <v>102</v>
      </c>
      <c r="C28" s="3">
        <v>0</v>
      </c>
      <c r="D28">
        <v>0</v>
      </c>
      <c r="E28" s="2">
        <v>0</v>
      </c>
      <c r="F28" s="3">
        <v>1</v>
      </c>
      <c r="G28" s="35">
        <v>0</v>
      </c>
      <c r="H28" s="2">
        <v>0</v>
      </c>
      <c r="I28" s="3">
        <v>0</v>
      </c>
      <c r="J28" s="35">
        <v>1</v>
      </c>
      <c r="K28" s="2">
        <v>0</v>
      </c>
      <c r="L28" s="3">
        <v>0</v>
      </c>
      <c r="M28" s="35">
        <v>0</v>
      </c>
      <c r="N28" s="2">
        <v>0</v>
      </c>
      <c r="O28" s="3">
        <v>0</v>
      </c>
      <c r="P28" s="35">
        <v>0</v>
      </c>
      <c r="Q28" s="2">
        <v>0</v>
      </c>
      <c r="R28" s="35">
        <v>1</v>
      </c>
      <c r="S28">
        <v>1</v>
      </c>
      <c r="T28" s="2">
        <v>0</v>
      </c>
      <c r="U28" s="19">
        <f t="shared" si="2"/>
        <v>0.66666666666666663</v>
      </c>
      <c r="V28" s="19" t="s">
        <v>236</v>
      </c>
      <c r="W28" s="10" t="s">
        <v>284</v>
      </c>
    </row>
    <row r="29" spans="1:23" x14ac:dyDescent="0.2">
      <c r="A29" t="s">
        <v>11</v>
      </c>
      <c r="B29" s="19">
        <v>18</v>
      </c>
      <c r="C29" s="3">
        <v>1</v>
      </c>
      <c r="D29">
        <v>0</v>
      </c>
      <c r="E29" s="2">
        <v>0</v>
      </c>
      <c r="F29" s="3">
        <v>0</v>
      </c>
      <c r="G29" s="35">
        <v>0</v>
      </c>
      <c r="H29" s="2">
        <v>0</v>
      </c>
      <c r="I29" s="3">
        <v>0</v>
      </c>
      <c r="J29" s="35">
        <v>0</v>
      </c>
      <c r="K29" s="2">
        <v>0</v>
      </c>
      <c r="L29" s="3">
        <v>0</v>
      </c>
      <c r="M29" s="35">
        <v>0</v>
      </c>
      <c r="N29" s="2">
        <v>0</v>
      </c>
      <c r="O29" s="3">
        <v>0</v>
      </c>
      <c r="P29" s="35">
        <v>0</v>
      </c>
      <c r="Q29" s="2">
        <v>0</v>
      </c>
      <c r="R29" s="3">
        <v>0</v>
      </c>
      <c r="S29" s="35">
        <v>0</v>
      </c>
      <c r="T29" s="2">
        <v>0</v>
      </c>
      <c r="U29" s="19">
        <f t="shared" si="2"/>
        <v>0.16666666666666666</v>
      </c>
      <c r="V29" s="19" t="s">
        <v>232</v>
      </c>
      <c r="W29" s="43" t="s">
        <v>279</v>
      </c>
    </row>
    <row r="30" spans="1:23" x14ac:dyDescent="0.2">
      <c r="A30" t="s">
        <v>132</v>
      </c>
      <c r="B30" s="19">
        <v>26</v>
      </c>
      <c r="C30" s="3">
        <v>0</v>
      </c>
      <c r="D30">
        <v>0</v>
      </c>
      <c r="E30" s="2">
        <v>0</v>
      </c>
      <c r="F30" s="3">
        <v>0</v>
      </c>
      <c r="G30" s="35">
        <v>0</v>
      </c>
      <c r="H30" s="2">
        <v>0</v>
      </c>
      <c r="I30" s="3">
        <v>0</v>
      </c>
      <c r="J30" s="35">
        <v>0</v>
      </c>
      <c r="K30" s="2">
        <v>0</v>
      </c>
      <c r="L30" s="3">
        <v>0</v>
      </c>
      <c r="M30" s="35">
        <v>0</v>
      </c>
      <c r="N30" s="2">
        <v>0</v>
      </c>
      <c r="O30" s="3">
        <v>0</v>
      </c>
      <c r="P30" s="35">
        <v>0</v>
      </c>
      <c r="Q30" s="2">
        <v>0</v>
      </c>
      <c r="R30">
        <v>1</v>
      </c>
      <c r="S30" s="35">
        <v>0</v>
      </c>
      <c r="T30" s="2">
        <v>0</v>
      </c>
      <c r="U30" s="19">
        <f t="shared" si="2"/>
        <v>0.16666666666666666</v>
      </c>
      <c r="V30" s="19" t="s">
        <v>236</v>
      </c>
      <c r="W30" s="43" t="s">
        <v>280</v>
      </c>
    </row>
    <row r="31" spans="1:23" ht="16" x14ac:dyDescent="0.2">
      <c r="A31" s="46" t="s">
        <v>133</v>
      </c>
      <c r="B31" s="19">
        <v>67</v>
      </c>
      <c r="C31" s="3">
        <v>0</v>
      </c>
      <c r="D31">
        <v>0</v>
      </c>
      <c r="E31" s="2">
        <v>37</v>
      </c>
      <c r="F31" s="3">
        <v>0</v>
      </c>
      <c r="G31" s="35">
        <v>0</v>
      </c>
      <c r="H31" s="2">
        <v>2</v>
      </c>
      <c r="I31" s="3">
        <v>1</v>
      </c>
      <c r="J31" s="35">
        <v>0</v>
      </c>
      <c r="K31" s="2">
        <v>0</v>
      </c>
      <c r="L31" s="3">
        <v>0</v>
      </c>
      <c r="M31" s="35">
        <v>0</v>
      </c>
      <c r="N31" s="2">
        <v>2</v>
      </c>
      <c r="O31" s="37">
        <v>0</v>
      </c>
      <c r="P31" s="35">
        <v>0</v>
      </c>
      <c r="Q31" s="2">
        <v>2</v>
      </c>
      <c r="R31">
        <v>1</v>
      </c>
      <c r="S31">
        <v>0</v>
      </c>
      <c r="T31" s="2">
        <v>1</v>
      </c>
      <c r="U31" s="19">
        <f t="shared" si="2"/>
        <v>0.33333333333333331</v>
      </c>
      <c r="V31" s="19" t="s">
        <v>281</v>
      </c>
      <c r="W31" s="43" t="s">
        <v>282</v>
      </c>
    </row>
    <row r="32" spans="1:23" ht="17" thickBot="1" x14ac:dyDescent="0.25">
      <c r="A32" s="46" t="s">
        <v>134</v>
      </c>
      <c r="B32" s="19">
        <v>50</v>
      </c>
      <c r="C32" s="3">
        <v>0</v>
      </c>
      <c r="D32">
        <v>0</v>
      </c>
      <c r="E32" s="2">
        <v>0</v>
      </c>
      <c r="F32" s="3">
        <v>0</v>
      </c>
      <c r="G32" s="35">
        <v>0</v>
      </c>
      <c r="H32" s="2">
        <v>0</v>
      </c>
      <c r="I32" s="3">
        <v>0</v>
      </c>
      <c r="J32" s="35">
        <v>0</v>
      </c>
      <c r="K32" s="2">
        <v>0</v>
      </c>
      <c r="L32" s="3">
        <v>0</v>
      </c>
      <c r="M32" s="35">
        <v>0</v>
      </c>
      <c r="N32" s="2">
        <v>0</v>
      </c>
      <c r="O32" s="3">
        <v>0</v>
      </c>
      <c r="P32" s="35">
        <v>0</v>
      </c>
      <c r="Q32" s="2">
        <v>0</v>
      </c>
      <c r="R32" s="3">
        <v>0</v>
      </c>
      <c r="S32" s="35">
        <v>0</v>
      </c>
      <c r="T32" s="2">
        <v>0</v>
      </c>
      <c r="U32" s="19">
        <f t="shared" si="2"/>
        <v>0</v>
      </c>
      <c r="V32" s="19" t="s">
        <v>87</v>
      </c>
      <c r="W32" s="43" t="s">
        <v>241</v>
      </c>
    </row>
    <row r="33" spans="1:23" x14ac:dyDescent="0.2">
      <c r="A33" s="30"/>
      <c r="B33" s="41" t="s">
        <v>12</v>
      </c>
      <c r="C33" s="30">
        <f t="shared" ref="C33:T33" si="3">SUM(C21:C32)</f>
        <v>5</v>
      </c>
      <c r="D33" s="30">
        <f t="shared" si="3"/>
        <v>2</v>
      </c>
      <c r="E33" s="42">
        <f t="shared" si="3"/>
        <v>37</v>
      </c>
      <c r="F33" s="30">
        <f t="shared" si="3"/>
        <v>2</v>
      </c>
      <c r="G33" s="30">
        <f t="shared" si="3"/>
        <v>1</v>
      </c>
      <c r="H33" s="42">
        <f t="shared" si="3"/>
        <v>2</v>
      </c>
      <c r="I33" s="30">
        <f t="shared" si="3"/>
        <v>3</v>
      </c>
      <c r="J33" s="30">
        <f t="shared" si="3"/>
        <v>2</v>
      </c>
      <c r="K33" s="42">
        <f t="shared" si="3"/>
        <v>0</v>
      </c>
      <c r="L33" s="30">
        <f t="shared" si="3"/>
        <v>0</v>
      </c>
      <c r="M33" s="30">
        <f t="shared" si="3"/>
        <v>5</v>
      </c>
      <c r="N33" s="42">
        <f t="shared" si="3"/>
        <v>2</v>
      </c>
      <c r="O33" s="30">
        <f t="shared" si="3"/>
        <v>3</v>
      </c>
      <c r="P33" s="30">
        <f t="shared" si="3"/>
        <v>2</v>
      </c>
      <c r="Q33" s="42">
        <f t="shared" si="3"/>
        <v>2</v>
      </c>
      <c r="R33" s="30">
        <f t="shared" si="3"/>
        <v>7</v>
      </c>
      <c r="S33" s="30">
        <f t="shared" si="3"/>
        <v>1</v>
      </c>
      <c r="T33" s="30">
        <f t="shared" si="3"/>
        <v>1</v>
      </c>
      <c r="U33" s="40">
        <f>SUM(C33:D33,F33:G33,I33:J33,L33:M33,O33:P33,R33:S33)</f>
        <v>33</v>
      </c>
      <c r="V33" s="91" t="s">
        <v>285</v>
      </c>
      <c r="W33" s="91" t="s">
        <v>286</v>
      </c>
    </row>
    <row r="34" spans="1:23" x14ac:dyDescent="0.2">
      <c r="B34" s="1"/>
      <c r="W34" s="35"/>
    </row>
    <row r="35" spans="1:23" x14ac:dyDescent="0.2">
      <c r="A35" t="s">
        <v>85</v>
      </c>
      <c r="B35" s="1"/>
    </row>
    <row r="36" spans="1:23" ht="16" thickBot="1" x14ac:dyDescent="0.25">
      <c r="T36" s="46"/>
    </row>
    <row r="37" spans="1:23" ht="32" x14ac:dyDescent="0.2">
      <c r="S37" s="44" t="s">
        <v>291</v>
      </c>
      <c r="T37" s="90" t="s">
        <v>292</v>
      </c>
      <c r="U37" s="90" t="s">
        <v>293</v>
      </c>
    </row>
    <row r="38" spans="1:23" ht="16" thickBot="1" x14ac:dyDescent="0.25">
      <c r="S38" s="20">
        <f>((U16/6)/675)*100</f>
        <v>1.6296296296296295</v>
      </c>
      <c r="T38" s="11">
        <f>((U33/6)/431)*100</f>
        <v>1.2761020881670533</v>
      </c>
      <c r="U38" s="11">
        <f>(((U16+U33)/6)/1106)*100</f>
        <v>1.4918625678119348</v>
      </c>
    </row>
  </sheetData>
  <mergeCells count="22">
    <mergeCell ref="A1:W1"/>
    <mergeCell ref="A18:W18"/>
    <mergeCell ref="I2:K2"/>
    <mergeCell ref="L2:N2"/>
    <mergeCell ref="B2:B3"/>
    <mergeCell ref="F2:H2"/>
    <mergeCell ref="B19:B20"/>
    <mergeCell ref="U19:U20"/>
    <mergeCell ref="U2:U3"/>
    <mergeCell ref="V19:V20"/>
    <mergeCell ref="W19:W20"/>
    <mergeCell ref="V2:V3"/>
    <mergeCell ref="W2:W3"/>
    <mergeCell ref="O2:Q2"/>
    <mergeCell ref="R2:T2"/>
    <mergeCell ref="O19:Q19"/>
    <mergeCell ref="R19:T19"/>
    <mergeCell ref="C19:E19"/>
    <mergeCell ref="F19:H19"/>
    <mergeCell ref="I19:K19"/>
    <mergeCell ref="L19:N19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Summary</vt:lpstr>
      <vt:lpstr>Overall</vt:lpstr>
      <vt:lpstr>Voting blocs</vt:lpstr>
      <vt:lpstr>Policy areas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2021-09-26T12:17:10Z</dcterms:modified>
</cp:coreProperties>
</file>