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filterPrivacy="1" codeName="ThisWorkbook"/>
  <xr:revisionPtr revIDLastSave="0" documentId="8_{18C5AEC6-292E-7444-86A5-564A30BA2CB7}" xr6:coauthVersionLast="46" xr6:coauthVersionMax="46" xr10:uidLastSave="{00000000-0000-0000-0000-000000000000}"/>
  <bookViews>
    <workbookView xWindow="0" yWindow="460" windowWidth="23260" windowHeight="12580" xr2:uid="{00000000-000D-0000-FFFF-FFFF00000000}"/>
  </bookViews>
  <sheets>
    <sheet name="Summary" sheetId="5" r:id="rId1"/>
    <sheet name="Overall" sheetId="1" r:id="rId2"/>
    <sheet name="Voting blocs" sheetId="4" r:id="rId3"/>
    <sheet name="Policy areas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2" l="1"/>
  <c r="K38" i="2"/>
  <c r="J38" i="2"/>
  <c r="L33" i="2"/>
  <c r="L23" i="2" l="1"/>
  <c r="L24" i="2"/>
  <c r="L25" i="2"/>
  <c r="L26" i="2"/>
  <c r="L27" i="2"/>
  <c r="L28" i="2"/>
  <c r="L29" i="2"/>
  <c r="L30" i="2"/>
  <c r="L31" i="2"/>
  <c r="L32" i="2"/>
  <c r="L22" i="2"/>
  <c r="L21" i="2"/>
  <c r="L5" i="2"/>
  <c r="L6" i="2"/>
  <c r="L7" i="2"/>
  <c r="L8" i="2"/>
  <c r="L9" i="2"/>
  <c r="L10" i="2"/>
  <c r="L11" i="2"/>
  <c r="L12" i="2"/>
  <c r="L13" i="2"/>
  <c r="L14" i="2"/>
  <c r="L15" i="2"/>
  <c r="L4" i="2"/>
  <c r="D13" i="4"/>
  <c r="D5" i="4"/>
  <c r="I33" i="2" l="1"/>
  <c r="J33" i="2"/>
  <c r="K33" i="2"/>
  <c r="E33" i="2"/>
  <c r="F33" i="2"/>
  <c r="G33" i="2"/>
  <c r="H33" i="2"/>
  <c r="D33" i="2"/>
  <c r="C33" i="2"/>
  <c r="M143" i="1" l="1"/>
  <c r="K16" i="2" l="1"/>
  <c r="J16" i="2"/>
  <c r="I16" i="2"/>
  <c r="H16" i="2"/>
  <c r="G16" i="2"/>
  <c r="F16" i="2"/>
  <c r="E16" i="2"/>
  <c r="D16" i="2"/>
  <c r="C16" i="2"/>
  <c r="N143" i="1"/>
  <c r="L143" i="1"/>
  <c r="K143" i="1"/>
  <c r="J143" i="1"/>
  <c r="I143" i="1"/>
  <c r="H143" i="1"/>
  <c r="G143" i="1"/>
  <c r="F143" i="1"/>
  <c r="N265" i="1"/>
  <c r="M265" i="1"/>
  <c r="L265" i="1"/>
  <c r="K265" i="1"/>
  <c r="J265" i="1"/>
  <c r="I265" i="1"/>
  <c r="H265" i="1"/>
  <c r="G265" i="1"/>
  <c r="F265" i="1"/>
  <c r="L16" i="2" l="1"/>
  <c r="C65" i="2" a="1"/>
  <c r="C65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<sst xmlns="http://schemas.openxmlformats.org/spreadsheetml/2006/main" count="942" uniqueCount="291">
  <si>
    <t>08/06/2009 - 25/05/2014</t>
  </si>
  <si>
    <t>Date</t>
  </si>
  <si>
    <t>Against</t>
  </si>
  <si>
    <t>Abstention</t>
  </si>
  <si>
    <t>Didn't vote</t>
  </si>
  <si>
    <t>26/05/2014 - 27/05/2019</t>
  </si>
  <si>
    <t>2-group</t>
  </si>
  <si>
    <t>3-group</t>
  </si>
  <si>
    <t>Nr.</t>
  </si>
  <si>
    <t>Agriculture</t>
  </si>
  <si>
    <t>Fisheries</t>
  </si>
  <si>
    <t>SUM</t>
  </si>
  <si>
    <t xml:space="preserve">SUM </t>
  </si>
  <si>
    <t>Highest value (country code)</t>
  </si>
  <si>
    <t>Lowest value (country code)</t>
  </si>
  <si>
    <t>France</t>
  </si>
  <si>
    <t>Germany</t>
  </si>
  <si>
    <t>United Kingdom</t>
  </si>
  <si>
    <t>FRA-GER</t>
  </si>
  <si>
    <t>* only 'Against' and 'Abstention'. DV doesn't count.</t>
  </si>
  <si>
    <t>2er bloc</t>
  </si>
  <si>
    <t>3er bloc</t>
  </si>
  <si>
    <t>-</t>
  </si>
  <si>
    <t>FRA-UK</t>
  </si>
  <si>
    <t>GER-UK</t>
  </si>
  <si>
    <t>FRA-GER-UK</t>
  </si>
  <si>
    <t>EU3 average</t>
  </si>
  <si>
    <t>Internal market &amp; Consumer Affairs</t>
  </si>
  <si>
    <t>Culture &amp; Education &amp; Youth</t>
  </si>
  <si>
    <t>Economy</t>
  </si>
  <si>
    <t>Employment &amp; Social policy</t>
  </si>
  <si>
    <t>Energy &amp; Industry &amp; Research &amp; Space</t>
  </si>
  <si>
    <t>Environment &amp; Health</t>
  </si>
  <si>
    <t>Finances</t>
  </si>
  <si>
    <t>Foreign Affairs</t>
  </si>
  <si>
    <t>Justice and Home Affairs &amp; Institutional</t>
  </si>
  <si>
    <t>Telecommunications &amp; Transport</t>
  </si>
  <si>
    <t>Total number: 675</t>
  </si>
  <si>
    <t>Total number: 431</t>
  </si>
  <si>
    <t>Meeting ID</t>
  </si>
  <si>
    <t>Configuration</t>
  </si>
  <si>
    <t>Policy area</t>
  </si>
  <si>
    <t>Procedure ID</t>
  </si>
  <si>
    <t>Competitiveness</t>
  </si>
  <si>
    <t>2012/0260 (COD)</t>
  </si>
  <si>
    <t>General Affairs</t>
  </si>
  <si>
    <t>2008/0194 (COD)</t>
  </si>
  <si>
    <t>Education, Youth and Culture</t>
  </si>
  <si>
    <t>Transport, Telecommunications and Energy</t>
  </si>
  <si>
    <t>Agriculture and Fisheries</t>
  </si>
  <si>
    <t>Justice and Home Affairs</t>
  </si>
  <si>
    <t>Economic and Financial Affairs</t>
  </si>
  <si>
    <t>Employment, Social Policy, Health and Consumer Affairs</t>
  </si>
  <si>
    <t>2008/0267 (COD)</t>
  </si>
  <si>
    <t>2008/0182 (COD)</t>
  </si>
  <si>
    <t>2008/0183 (COD)</t>
  </si>
  <si>
    <t>2013/0213 (COD)</t>
  </si>
  <si>
    <t>2008/0021 (COD)</t>
  </si>
  <si>
    <t>2007/0247 (COD)</t>
  </si>
  <si>
    <t>2009/0152 (CNS)</t>
  </si>
  <si>
    <t>2009/0107 (COD)</t>
  </si>
  <si>
    <t>2007/0286 (COD)</t>
  </si>
  <si>
    <t>Environment</t>
  </si>
  <si>
    <t>2010/0325 (COD)</t>
  </si>
  <si>
    <t>2010/0039 (COD)</t>
  </si>
  <si>
    <t>2009/0060A (COD)</t>
  </si>
  <si>
    <t>2010/0253 (COD)</t>
  </si>
  <si>
    <t>2011/0190 (COD)</t>
  </si>
  <si>
    <t>2006/0084 (COD)</t>
  </si>
  <si>
    <t>2011/0373 (COD)</t>
  </si>
  <si>
    <t>2011/0152 (COD)</t>
  </si>
  <si>
    <t>2011/0138 (COD)</t>
  </si>
  <si>
    <t>2011/0302 (COD)</t>
  </si>
  <si>
    <t>2011/0281 (COD)</t>
  </si>
  <si>
    <t>2012/0295 (COD)</t>
  </si>
  <si>
    <t>2011/0404 (COD)</t>
  </si>
  <si>
    <t>2011/0405 (COD)</t>
  </si>
  <si>
    <t>2011/0411 (COD)</t>
  </si>
  <si>
    <t>2011/0412 (COD)</t>
  </si>
  <si>
    <t>2011/0413 (COD)</t>
  </si>
  <si>
    <t>2010/0817 (COD)</t>
  </si>
  <si>
    <t>2012/0186 (COD)</t>
  </si>
  <si>
    <t>2007/0112 (COD)</t>
  </si>
  <si>
    <t>2011/0199 (COD)</t>
  </si>
  <si>
    <t>2009/0157 (COD)</t>
  </si>
  <si>
    <t>2011/0051 (COD)</t>
  </si>
  <si>
    <t>2011/0269 (COD)</t>
  </si>
  <si>
    <t>2011/0276 (COD)</t>
  </si>
  <si>
    <t>2011/0454 (COD)</t>
  </si>
  <si>
    <t>2013/0415 (COD)</t>
  </si>
  <si>
    <t>2012/0283 (COD)</t>
  </si>
  <si>
    <t>2013/0064 (COD)</t>
  </si>
  <si>
    <t>2013/0124 (COD)</t>
  </si>
  <si>
    <t>2006/0136 (COD)</t>
  </si>
  <si>
    <t>2008/0108 (CNS)</t>
  </si>
  <si>
    <t>2009/0094 (CNS)</t>
  </si>
  <si>
    <t>2007/0152 (COD)</t>
  </si>
  <si>
    <t>2008/0237 (COD)</t>
  </si>
  <si>
    <t>2009/0098 (COD)</t>
  </si>
  <si>
    <t>2011/0455 (COD)</t>
  </si>
  <si>
    <t>2011/0196 (COD)</t>
  </si>
  <si>
    <t>2011/0406 (COD)</t>
  </si>
  <si>
    <t>UK</t>
  </si>
  <si>
    <t>FRA+GER+UK</t>
  </si>
  <si>
    <t>UK (11)</t>
  </si>
  <si>
    <t>FRA</t>
  </si>
  <si>
    <t>FRA+GER</t>
  </si>
  <si>
    <t>FRA (12)</t>
  </si>
  <si>
    <t>GER+UK</t>
  </si>
  <si>
    <t>2011/0231 (COD)</t>
  </si>
  <si>
    <t>2008/0192 (COD)</t>
  </si>
  <si>
    <t>2008/0211 (COD)</t>
  </si>
  <si>
    <t>2009/0054 (COD)</t>
  </si>
  <si>
    <t>2009/0035 (COD)</t>
  </si>
  <si>
    <t>2010/0133 (COD)</t>
  </si>
  <si>
    <t>2011/0135 (COD)</t>
  </si>
  <si>
    <t>2011/0434 (COD)</t>
  </si>
  <si>
    <t>2011/0374 (COD)</t>
  </si>
  <si>
    <t>2010/0273 (COD)</t>
  </si>
  <si>
    <t>2012/0055 (COD)</t>
  </si>
  <si>
    <t>2012/0343 (COD)</t>
  </si>
  <si>
    <t>2009/0096 (COD)</t>
  </si>
  <si>
    <t>2009/0091 (COD)</t>
  </si>
  <si>
    <t>2009/0105 (COD)</t>
  </si>
  <si>
    <t>2010/0041 (COD)</t>
  </si>
  <si>
    <t>2010/0254 (COD)</t>
  </si>
  <si>
    <t>2011/0156 (COD)</t>
  </si>
  <si>
    <t>2012/0261 (COD)</t>
  </si>
  <si>
    <t>2012/0250 (COD)</t>
  </si>
  <si>
    <t>2011/0461 (COD)</t>
  </si>
  <si>
    <t>2008/0198 (COD)</t>
  </si>
  <si>
    <t>2008/0002 (COD)</t>
  </si>
  <si>
    <t>Foreign affairs</t>
  </si>
  <si>
    <t>2009/0060B (COD)</t>
  </si>
  <si>
    <t>2010/0059 (COD)</t>
  </si>
  <si>
    <t>2010/0051 (COD)</t>
  </si>
  <si>
    <t>2010/0074 (COD)</t>
  </si>
  <si>
    <t>2010/0044 (COD)</t>
  </si>
  <si>
    <t>2010/0251 (COD)</t>
  </si>
  <si>
    <t>2010/0271 (COD)</t>
  </si>
  <si>
    <t>2012/0027 (COD)</t>
  </si>
  <si>
    <t>2013/0413 (CNS)</t>
  </si>
  <si>
    <t>2013/0812 (COD)</t>
  </si>
  <si>
    <t>2013/0080 (COD)</t>
  </si>
  <si>
    <t>2010/0067 (CNS)</t>
  </si>
  <si>
    <t>2008/0062 (COD)</t>
  </si>
  <si>
    <t>2010/0065 (COD)</t>
  </si>
  <si>
    <t>2007/0229 (COD)</t>
  </si>
  <si>
    <t>2009/0164 (COD)</t>
  </si>
  <si>
    <t>2011/0223 (COD)</t>
  </si>
  <si>
    <t>2012/0253 (COD)</t>
  </si>
  <si>
    <t>2008/0244 (COD)</t>
  </si>
  <si>
    <t>2009/0165 (COD)</t>
  </si>
  <si>
    <t>2011/0154 (COD)</t>
  </si>
  <si>
    <t>2011/0242 (COD)</t>
  </si>
  <si>
    <t>2011/0427 (COD)</t>
  </si>
  <si>
    <t>2011/0369 (COD)</t>
  </si>
  <si>
    <t>2011/0449 (COD)</t>
  </si>
  <si>
    <t>2012/0036 (COD)</t>
  </si>
  <si>
    <t>2011/0365 (COD)</t>
  </si>
  <si>
    <t>2011/0368 (COD)</t>
  </si>
  <si>
    <t>2011/0297 (COD)</t>
  </si>
  <si>
    <t>2012/0309 (COD)</t>
  </si>
  <si>
    <t>2013/0210 (COD)</t>
  </si>
  <si>
    <t>2013/0023 (COD)</t>
  </si>
  <si>
    <t>2010/0209 (COD)</t>
  </si>
  <si>
    <t>2013/0106 (COD)</t>
  </si>
  <si>
    <t>2011/0204 (COD)</t>
  </si>
  <si>
    <t>2009/0059 (COD)</t>
  </si>
  <si>
    <t>2010/0255 (COD)</t>
  </si>
  <si>
    <t>2009/0089 (COD)</t>
  </si>
  <si>
    <t>2009/0127 (COD)</t>
  </si>
  <si>
    <t>2010/0303 (COD)</t>
  </si>
  <si>
    <t>2010/0256 (COD)</t>
  </si>
  <si>
    <t>2011/0202 (COD)</t>
  </si>
  <si>
    <t>2011/0203 (COD)</t>
  </si>
  <si>
    <t>2011/0415 (COD)</t>
  </si>
  <si>
    <t>2013/0438 (COD)</t>
  </si>
  <si>
    <t>2013/0439 (COD)</t>
  </si>
  <si>
    <t>UK (9)</t>
  </si>
  <si>
    <t>GER</t>
  </si>
  <si>
    <t>2015/0028 (COD)</t>
  </si>
  <si>
    <t>2013/0307 (COD)</t>
  </si>
  <si>
    <t>2013/0185 (COD)</t>
  </si>
  <si>
    <t>2014/0032 (COD)</t>
  </si>
  <si>
    <t>2017/0350 COD</t>
  </si>
  <si>
    <t>2016/0014 (COD)</t>
  </si>
  <si>
    <t>2016/0389 (COD)</t>
  </si>
  <si>
    <t>2018/0220 (COD)</t>
  </si>
  <si>
    <t>2016/0378(COD)</t>
  </si>
  <si>
    <t>2018/0130(COD)</t>
  </si>
  <si>
    <t>2012/0193(COD)</t>
  </si>
  <si>
    <t>2016/0414 (COD)</t>
  </si>
  <si>
    <t>2013/0410 (COD)</t>
  </si>
  <si>
    <t>2013/0403 (COD)</t>
  </si>
  <si>
    <t>2016/0171 (COD)</t>
  </si>
  <si>
    <t>2018/0012 (COD)</t>
  </si>
  <si>
    <t>2012/0237 (COD)</t>
  </si>
  <si>
    <t>2012/0336 (COD)</t>
  </si>
  <si>
    <t>2013/0398 (COD)</t>
  </si>
  <si>
    <t>2014/0218 (COD)</t>
  </si>
  <si>
    <t>2013/0165 (COD)</t>
  </si>
  <si>
    <t>2012/0084 (COD)</t>
  </si>
  <si>
    <t>2011/0432 (CNS)</t>
  </si>
  <si>
    <t>2011/0901B (COD)</t>
  </si>
  <si>
    <t>2014/0213 (COD)</t>
  </si>
  <si>
    <t>2013/0088 (COD)</t>
  </si>
  <si>
    <t>2014/0217 (COD)</t>
  </si>
  <si>
    <t>2014/0185 (COD)</t>
  </si>
  <si>
    <t>2011/0901 B (COD)</t>
  </si>
  <si>
    <t>2013/0016 (COD)</t>
  </si>
  <si>
    <t>2014/0337 (COD)</t>
  </si>
  <si>
    <t>2014/0338 (COD)</t>
  </si>
  <si>
    <t>2013/0136 (COD)</t>
  </si>
  <si>
    <t>2013/0407 (COD)</t>
  </si>
  <si>
    <t>2014/0108 (COD)</t>
  </si>
  <si>
    <t>2015/0006 (COD)</t>
  </si>
  <si>
    <t>2013/0081 (COD)</t>
  </si>
  <si>
    <t>2013/0091 (COD)</t>
  </si>
  <si>
    <t>2014/0014 (COD)</t>
  </si>
  <si>
    <t>2013/0408 (COD)</t>
  </si>
  <si>
    <t>2013/0302 (COD)</t>
  </si>
  <si>
    <t>2015/0906 (COD)</t>
  </si>
  <si>
    <t>2016/0060 (CNS)</t>
  </si>
  <si>
    <t>2016/0059 (CNS)</t>
  </si>
  <si>
    <t>2015/0306 (COD)</t>
  </si>
  <si>
    <t>2013/0409 (COD)</t>
  </si>
  <si>
    <t>2014/0091 (COD)</t>
  </si>
  <si>
    <t>2013/0157</t>
  </si>
  <si>
    <t>2016/0142 (COD)</t>
  </si>
  <si>
    <t>2016/0075 (COD)</t>
  </si>
  <si>
    <t>2015/0281 (COD)</t>
  </si>
  <si>
    <t>2015/0307 (COD)</t>
  </si>
  <si>
    <t>2016/0125 (COD)</t>
  </si>
  <si>
    <t>2016/0283 (APP)</t>
  </si>
  <si>
    <t>2015/0134 (COD)</t>
  </si>
  <si>
    <t>2016/0325 (COD)</t>
  </si>
  <si>
    <t>2013/0304 (COD)</t>
  </si>
  <si>
    <t>2016/0265 (COD)</t>
  </si>
  <si>
    <t>2016/0198 (COD)</t>
  </si>
  <si>
    <t>2013/0255 (APP)</t>
  </si>
  <si>
    <t>2016/0105 (COD)</t>
  </si>
  <si>
    <t>2016/0106 (COD)</t>
  </si>
  <si>
    <t>2016/0130 (COD)</t>
  </si>
  <si>
    <t>2016/0360B (COD)</t>
  </si>
  <si>
    <t>2016/0207 (COD)</t>
  </si>
  <si>
    <t>2017/0017 (COD)</t>
  </si>
  <si>
    <t>2013/0103 (COD)</t>
  </si>
  <si>
    <t>2016/0381 (COD)</t>
  </si>
  <si>
    <t>2016/0070 (COD)</t>
  </si>
  <si>
    <t>2015/0907(APP)</t>
  </si>
  <si>
    <t>2016/0151 (COD)</t>
  </si>
  <si>
    <t>2013/0256 (COD)</t>
  </si>
  <si>
    <t>2017/0326 (COD)</t>
  </si>
  <si>
    <t>2017/0328 (COD)</t>
  </si>
  <si>
    <t>2017/0145 (COD)</t>
  </si>
  <si>
    <t>2016/0407 (COD)</t>
  </si>
  <si>
    <t>2016/0408 (COD)</t>
  </si>
  <si>
    <t>2016/0411 (COD)</t>
  </si>
  <si>
    <t>2018/0371 COD</t>
  </si>
  <si>
    <t>2017/0004 (COD)</t>
  </si>
  <si>
    <t>2017/0224 (COD)</t>
  </si>
  <si>
    <t>2019/0030 (COD)</t>
  </si>
  <si>
    <t>2019/0019 (COD)</t>
  </si>
  <si>
    <t>2018/0436 (COD)</t>
  </si>
  <si>
    <t>2018/0434 (COD)</t>
  </si>
  <si>
    <t>2018/0433 (COD)</t>
  </si>
  <si>
    <t>2019/0009 (COD)</t>
  </si>
  <si>
    <t>2019/0010 (COD)</t>
  </si>
  <si>
    <t>2019/0027 (COD)</t>
  </si>
  <si>
    <t>2018/0082 (COD)</t>
  </si>
  <si>
    <t>2015/0278 (COD)</t>
  </si>
  <si>
    <t>2017/0226 (COD)</t>
  </si>
  <si>
    <t>2018/0390 (COD)</t>
  </si>
  <si>
    <t>2017/0352 (COD)</t>
  </si>
  <si>
    <t>2017/0351 (COD)</t>
  </si>
  <si>
    <t>2018/0161 (COD)</t>
  </si>
  <si>
    <t>Total number of votes (all policy areas, all Council configurations): 675</t>
  </si>
  <si>
    <t>Total number of votes (all policy areas, all Council configurations): 431</t>
  </si>
  <si>
    <t>E3 countries</t>
  </si>
  <si>
    <t>2009-2014 AVG (%)</t>
  </si>
  <si>
    <t>2014-2019 AVG (%)</t>
  </si>
  <si>
    <t>2009-2019 AVG (%)</t>
  </si>
  <si>
    <t>Table of contents</t>
  </si>
  <si>
    <t>Overall</t>
  </si>
  <si>
    <t>Voting blocs</t>
  </si>
  <si>
    <t>Policy areas</t>
  </si>
  <si>
    <t>Minilateral Cooperation in the EU Internal Cohesion, Group Dynamics, and Voting Behaviour of Selected State Blocks</t>
  </si>
  <si>
    <t>Reference</t>
  </si>
  <si>
    <t xml:space="preserve">INSTITUTE FOR FOREIGN AFFAIRS AND TRADE, 2021. Minilateral voting database. Available from https://kki.hu/en/ivf-minilateralism/#related-publications </t>
  </si>
  <si>
    <t>E3 SYNCHRONOUS OPPOSITION 2009-2019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</si>
</sst>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0" fillId="0" borderId="16" xfId="0" applyBorder="1"/>
    <xf numFmtId="0" fontId="3" fillId="0" borderId="17" xfId="0" applyFont="1" applyBorder="1"/>
    <xf numFmtId="0" fontId="0" fillId="0" borderId="20" xfId="0" applyBorder="1"/>
    <xf numFmtId="0" fontId="0" fillId="0" borderId="21" xfId="0" applyBorder="1"/>
    <xf numFmtId="0" fontId="3" fillId="0" borderId="22" xfId="0" applyFont="1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3" fillId="0" borderId="3" xfId="0" applyFont="1" applyBorder="1"/>
    <xf numFmtId="0" fontId="2" fillId="0" borderId="3" xfId="0" applyFont="1" applyBorder="1"/>
    <xf numFmtId="0" fontId="0" fillId="0" borderId="5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4" xfId="0" applyBorder="1"/>
    <xf numFmtId="0" fontId="0" fillId="0" borderId="0" xfId="0" applyFill="1"/>
    <xf numFmtId="0" fontId="0" fillId="0" borderId="19" xfId="0" applyBorder="1"/>
    <xf numFmtId="0" fontId="3" fillId="0" borderId="19" xfId="0" applyFont="1" applyBorder="1"/>
    <xf numFmtId="0" fontId="2" fillId="0" borderId="19" xfId="0" applyFont="1" applyBorder="1"/>
    <xf numFmtId="0" fontId="8" fillId="2" borderId="0" xfId="0" applyFont="1" applyFill="1"/>
    <xf numFmtId="0" fontId="0" fillId="3" borderId="0" xfId="0" applyFill="1"/>
    <xf numFmtId="0" fontId="0" fillId="2" borderId="0" xfId="0" applyFill="1"/>
    <xf numFmtId="0" fontId="0" fillId="2" borderId="5" xfId="0" applyFill="1" applyBorder="1"/>
    <xf numFmtId="0" fontId="0" fillId="0" borderId="17" xfId="0" applyBorder="1"/>
    <xf numFmtId="0" fontId="0" fillId="0" borderId="18" xfId="0" applyBorder="1"/>
    <xf numFmtId="0" fontId="0" fillId="0" borderId="15" xfId="0" applyFill="1" applyBorder="1"/>
    <xf numFmtId="0" fontId="4" fillId="0" borderId="0" xfId="0" applyFont="1" applyAlignment="1">
      <alignment horizontal="center"/>
    </xf>
    <xf numFmtId="0" fontId="0" fillId="0" borderId="23" xfId="0" applyBorder="1"/>
    <xf numFmtId="0" fontId="0" fillId="0" borderId="7" xfId="0" applyBorder="1"/>
    <xf numFmtId="0" fontId="0" fillId="0" borderId="24" xfId="0" applyBorder="1"/>
    <xf numFmtId="0" fontId="4" fillId="0" borderId="0" xfId="0" applyFont="1" applyAlignment="1"/>
    <xf numFmtId="0" fontId="0" fillId="0" borderId="20" xfId="0" applyFill="1" applyBorder="1"/>
    <xf numFmtId="0" fontId="0" fillId="0" borderId="1" xfId="0" applyFill="1" applyBorder="1"/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0" borderId="0" xfId="0" quotePrefix="1"/>
    <xf numFmtId="0" fontId="0" fillId="0" borderId="6" xfId="0" quotePrefix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1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9" fillId="2" borderId="0" xfId="0" applyFont="1" applyFill="1"/>
    <xf numFmtId="14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9" fillId="0" borderId="6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0" fontId="0" fillId="2" borderId="0" xfId="0" quotePrefix="1" applyFill="1"/>
    <xf numFmtId="14" fontId="1" fillId="2" borderId="0" xfId="0" applyNumberFormat="1" applyFont="1" applyFill="1"/>
    <xf numFmtId="0" fontId="1" fillId="2" borderId="0" xfId="0" applyFont="1" applyFill="1"/>
    <xf numFmtId="0" fontId="1" fillId="2" borderId="6" xfId="0" applyFont="1" applyFill="1" applyBorder="1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quotePrefix="1" applyFill="1"/>
    <xf numFmtId="0" fontId="0" fillId="0" borderId="6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 applyAlignment="1">
      <alignment horizontal="center" vertical="center" wrapText="1"/>
    </xf>
    <xf numFmtId="0" fontId="0" fillId="0" borderId="29" xfId="0" applyBorder="1"/>
    <xf numFmtId="0" fontId="3" fillId="0" borderId="7" xfId="0" applyFont="1" applyBorder="1"/>
    <xf numFmtId="0" fontId="3" fillId="0" borderId="24" xfId="0" applyFont="1" applyBorder="1"/>
    <xf numFmtId="0" fontId="0" fillId="0" borderId="15" xfId="0" applyBorder="1"/>
    <xf numFmtId="0" fontId="0" fillId="4" borderId="0" xfId="0" applyFill="1" applyBorder="1"/>
    <xf numFmtId="0" fontId="4" fillId="4" borderId="0" xfId="0" applyFont="1" applyFill="1" applyBorder="1"/>
    <xf numFmtId="0" fontId="3" fillId="4" borderId="0" xfId="0" applyFont="1" applyFill="1" applyBorder="1"/>
    <xf numFmtId="0" fontId="10" fillId="4" borderId="0" xfId="1" applyFill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00FFFF"/>
      <color rgb="FFA5002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10</xdr:row>
      <xdr:rowOff>114300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CC7162E-E835-4948-A2E1-8B0437979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DFB5-5D76-4DA5-8A22-841709EE6C41}">
  <sheetPr codeName="Munka4"/>
  <dimension ref="A1:O22"/>
  <sheetViews>
    <sheetView tabSelected="1" workbookViewId="0">
      <selection activeCell="Q12" sqref="Q12"/>
    </sheetView>
  </sheetViews>
  <sheetFormatPr baseColWidth="10" defaultColWidth="8.83203125" defaultRowHeight="15" x14ac:dyDescent="0.2"/>
  <sheetData>
    <row r="1" spans="1:15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</row>
    <row r="9" spans="1:15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5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15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5" ht="16" x14ac:dyDescent="0.2">
      <c r="A12" s="83" t="s">
        <v>290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15" x14ac:dyDescent="0.2">
      <c r="A13" s="84" t="s">
        <v>287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5" x14ac:dyDescent="0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spans="1:15" x14ac:dyDescent="0.2">
      <c r="A15" s="84" t="s">
        <v>288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15" x14ac:dyDescent="0.2">
      <c r="A16" s="82" t="s">
        <v>289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spans="1:15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1:15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15" x14ac:dyDescent="0.2">
      <c r="A19" s="84" t="s">
        <v>283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spans="1:15" x14ac:dyDescent="0.2">
      <c r="A20" s="85" t="s">
        <v>284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1:15" x14ac:dyDescent="0.2">
      <c r="A21" s="85" t="s">
        <v>285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1:15" x14ac:dyDescent="0.2">
      <c r="A22" s="85" t="s">
        <v>286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</sheetData>
  <hyperlinks>
    <hyperlink ref="A20" location="'Overall'!A1" display="Overall" xr:uid="{1378FF94-4403-4D00-8E50-679B14184C72}"/>
    <hyperlink ref="A21" location="'Voting blocs'!A1" display="Voting blocs" xr:uid="{777F9B0B-D952-41DF-BCE5-25092244DBCE}"/>
    <hyperlink ref="A22" location="'Policy areas'!A1" display="Policy areas" xr:uid="{35C6ECED-8317-4C5D-A30E-D27BE680FDB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R265"/>
  <sheetViews>
    <sheetView zoomScale="80" zoomScaleNormal="80" workbookViewId="0">
      <selection activeCell="H170" sqref="H170"/>
    </sheetView>
  </sheetViews>
  <sheetFormatPr baseColWidth="10" defaultColWidth="8.83203125" defaultRowHeight="15" x14ac:dyDescent="0.2"/>
  <cols>
    <col min="1" max="1" width="12" bestFit="1" customWidth="1"/>
    <col min="2" max="2" width="12" customWidth="1"/>
    <col min="3" max="3" width="17.5" bestFit="1" customWidth="1"/>
    <col min="4" max="4" width="35.6640625" bestFit="1" customWidth="1"/>
    <col min="5" max="5" width="16.83203125" bestFit="1" customWidth="1"/>
    <col min="6" max="6" width="6.83203125" customWidth="1"/>
    <col min="7" max="7" width="10.5" bestFit="1" customWidth="1"/>
    <col min="8" max="8" width="9.83203125" bestFit="1" customWidth="1"/>
    <col min="9" max="9" width="7.33203125" bestFit="1" customWidth="1"/>
    <col min="10" max="10" width="9.6640625" bestFit="1" customWidth="1"/>
    <col min="11" max="11" width="9.83203125" bestFit="1" customWidth="1"/>
    <col min="12" max="12" width="9.83203125" customWidth="1"/>
    <col min="13" max="14" width="10.5" bestFit="1" customWidth="1"/>
    <col min="17" max="17" width="9.6640625" bestFit="1" customWidth="1"/>
    <col min="19" max="19" width="9.6640625" bestFit="1" customWidth="1"/>
    <col min="20" max="20" width="9.83203125" bestFit="1" customWidth="1"/>
    <col min="21" max="21" width="6.83203125" bestFit="1" customWidth="1"/>
    <col min="22" max="22" width="9.6640625" bestFit="1" customWidth="1"/>
    <col min="23" max="23" width="11.33203125" customWidth="1"/>
    <col min="24" max="24" width="6.83203125" bestFit="1" customWidth="1"/>
    <col min="26" max="26" width="11" customWidth="1"/>
    <col min="28" max="28" width="9.6640625" bestFit="1" customWidth="1"/>
    <col min="29" max="29" width="10.33203125" customWidth="1"/>
    <col min="31" max="31" width="9.6640625" bestFit="1" customWidth="1"/>
    <col min="32" max="32" width="9.83203125" bestFit="1" customWidth="1"/>
    <col min="33" max="33" width="6.83203125" bestFit="1" customWidth="1"/>
    <col min="38" max="38" width="9.83203125" bestFit="1" customWidth="1"/>
  </cols>
  <sheetData>
    <row r="1" spans="1:18" ht="19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8" ht="16" x14ac:dyDescent="0.2">
      <c r="A2" s="86" t="s">
        <v>277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8" ht="16" x14ac:dyDescent="0.2">
      <c r="A3" s="79" t="s">
        <v>1</v>
      </c>
      <c r="B3" s="79" t="s">
        <v>39</v>
      </c>
      <c r="C3" s="79" t="s">
        <v>40</v>
      </c>
      <c r="D3" s="79" t="s">
        <v>41</v>
      </c>
      <c r="E3" s="80" t="s">
        <v>42</v>
      </c>
      <c r="F3" s="88" t="s">
        <v>279</v>
      </c>
      <c r="G3" s="88"/>
      <c r="H3" s="88"/>
      <c r="I3" s="88"/>
      <c r="J3" s="88"/>
      <c r="K3" s="88"/>
      <c r="L3" s="88"/>
      <c r="M3" s="88"/>
      <c r="N3" s="89"/>
    </row>
    <row r="4" spans="1:18" x14ac:dyDescent="0.2">
      <c r="A4" s="3"/>
      <c r="B4" s="17"/>
      <c r="C4" s="17"/>
      <c r="D4" s="17"/>
      <c r="F4" s="93" t="s">
        <v>15</v>
      </c>
      <c r="G4" s="94"/>
      <c r="H4" s="95"/>
      <c r="I4" s="93" t="s">
        <v>16</v>
      </c>
      <c r="J4" s="94"/>
      <c r="K4" s="95"/>
      <c r="L4" s="90" t="s">
        <v>17</v>
      </c>
      <c r="M4" s="91"/>
      <c r="N4" s="92"/>
      <c r="Q4" s="33"/>
      <c r="R4" t="s">
        <v>20</v>
      </c>
    </row>
    <row r="5" spans="1:18" x14ac:dyDescent="0.2">
      <c r="A5" s="3"/>
      <c r="B5" s="17"/>
      <c r="C5" s="17"/>
      <c r="D5" s="17"/>
      <c r="F5" s="5" t="s">
        <v>2</v>
      </c>
      <c r="G5" s="6" t="s">
        <v>3</v>
      </c>
      <c r="H5" s="7" t="s">
        <v>4</v>
      </c>
      <c r="I5" s="5" t="s">
        <v>2</v>
      </c>
      <c r="J5" s="6" t="s">
        <v>3</v>
      </c>
      <c r="K5" s="7" t="s">
        <v>4</v>
      </c>
      <c r="L5" s="5" t="s">
        <v>2</v>
      </c>
      <c r="M5" s="6" t="s">
        <v>3</v>
      </c>
      <c r="N5" s="7" t="s">
        <v>4</v>
      </c>
      <c r="Q5" s="34"/>
      <c r="R5" t="s">
        <v>21</v>
      </c>
    </row>
    <row r="6" spans="1:18" x14ac:dyDescent="0.2">
      <c r="A6" s="67">
        <v>39975</v>
      </c>
      <c r="B6" s="68">
        <v>2949</v>
      </c>
      <c r="C6" s="68" t="s">
        <v>48</v>
      </c>
      <c r="D6" s="68" t="s">
        <v>30</v>
      </c>
      <c r="E6" s="69" t="s">
        <v>53</v>
      </c>
      <c r="F6" s="54"/>
      <c r="G6" s="55"/>
      <c r="H6" s="56"/>
      <c r="I6" s="36">
        <v>1</v>
      </c>
      <c r="J6" s="35"/>
      <c r="K6" s="56"/>
      <c r="L6" s="35"/>
      <c r="M6" s="35">
        <v>1</v>
      </c>
      <c r="N6" s="56"/>
    </row>
    <row r="7" spans="1:18" x14ac:dyDescent="0.2">
      <c r="A7" s="51">
        <v>40007</v>
      </c>
      <c r="B7">
        <v>2956</v>
      </c>
      <c r="C7" t="s">
        <v>49</v>
      </c>
      <c r="D7" s="52" t="s">
        <v>36</v>
      </c>
      <c r="E7" s="2" t="s">
        <v>57</v>
      </c>
      <c r="F7" s="23"/>
      <c r="G7" s="19"/>
      <c r="H7" s="27"/>
      <c r="I7" s="23"/>
      <c r="J7" s="29"/>
      <c r="K7" s="27"/>
      <c r="L7" s="29"/>
      <c r="M7" s="29">
        <v>1</v>
      </c>
      <c r="N7" s="27"/>
    </row>
    <row r="8" spans="1:18" x14ac:dyDescent="0.2">
      <c r="A8" s="51">
        <v>40021</v>
      </c>
      <c r="B8">
        <v>2957</v>
      </c>
      <c r="C8" t="s">
        <v>45</v>
      </c>
      <c r="D8" t="s">
        <v>33</v>
      </c>
      <c r="E8" s="2" t="s">
        <v>46</v>
      </c>
      <c r="F8" s="65"/>
      <c r="G8" s="64"/>
      <c r="H8" s="63"/>
      <c r="I8" s="65"/>
      <c r="J8" s="62">
        <v>1</v>
      </c>
      <c r="K8" s="63"/>
      <c r="L8" s="62"/>
      <c r="M8" s="62"/>
      <c r="N8" s="63"/>
    </row>
    <row r="9" spans="1:18" x14ac:dyDescent="0.2">
      <c r="A9" s="51">
        <v>40021</v>
      </c>
      <c r="B9">
        <v>2957</v>
      </c>
      <c r="C9" t="s">
        <v>45</v>
      </c>
      <c r="D9" s="52" t="s">
        <v>29</v>
      </c>
      <c r="E9" s="2" t="s">
        <v>54</v>
      </c>
      <c r="F9" s="3"/>
      <c r="G9" s="17"/>
      <c r="H9" s="2"/>
      <c r="I9" s="3">
        <v>1</v>
      </c>
      <c r="K9" s="2"/>
      <c r="N9" s="2"/>
    </row>
    <row r="10" spans="1:18" x14ac:dyDescent="0.2">
      <c r="A10" s="51">
        <v>40080</v>
      </c>
      <c r="B10">
        <v>2963</v>
      </c>
      <c r="C10" t="s">
        <v>43</v>
      </c>
      <c r="D10" s="52" t="s">
        <v>27</v>
      </c>
      <c r="E10" s="2" t="s">
        <v>93</v>
      </c>
      <c r="F10" s="3"/>
      <c r="G10" s="17"/>
      <c r="H10" s="2"/>
      <c r="I10" s="3"/>
      <c r="K10" s="2"/>
      <c r="L10">
        <v>1</v>
      </c>
      <c r="N10" s="2"/>
    </row>
    <row r="11" spans="1:18" x14ac:dyDescent="0.2">
      <c r="A11" s="51">
        <v>40095</v>
      </c>
      <c r="B11">
        <v>2964</v>
      </c>
      <c r="C11" t="s">
        <v>48</v>
      </c>
      <c r="D11" s="52" t="s">
        <v>36</v>
      </c>
      <c r="E11" s="2" t="s">
        <v>58</v>
      </c>
      <c r="F11" s="3"/>
      <c r="G11" s="17"/>
      <c r="H11" s="2"/>
      <c r="I11" s="3"/>
      <c r="K11" s="2"/>
      <c r="M11" s="29">
        <v>1</v>
      </c>
      <c r="N11" s="2"/>
    </row>
    <row r="12" spans="1:18" x14ac:dyDescent="0.2">
      <c r="A12" s="51">
        <v>40105</v>
      </c>
      <c r="B12">
        <v>2966</v>
      </c>
      <c r="C12" t="s">
        <v>49</v>
      </c>
      <c r="D12" s="52" t="s">
        <v>9</v>
      </c>
      <c r="E12" s="2" t="s">
        <v>94</v>
      </c>
      <c r="F12" s="23"/>
      <c r="G12" s="19"/>
      <c r="H12" s="27"/>
      <c r="I12" s="23"/>
      <c r="J12" s="29"/>
      <c r="K12" s="27"/>
      <c r="L12">
        <v>1</v>
      </c>
      <c r="M12" s="29"/>
      <c r="N12" s="27"/>
    </row>
    <row r="13" spans="1:18" x14ac:dyDescent="0.2">
      <c r="A13" s="51">
        <v>40105</v>
      </c>
      <c r="B13">
        <v>2966</v>
      </c>
      <c r="C13" t="s">
        <v>49</v>
      </c>
      <c r="D13" s="52" t="s">
        <v>9</v>
      </c>
      <c r="E13" s="2" t="s">
        <v>95</v>
      </c>
      <c r="F13" s="3"/>
      <c r="G13" s="17"/>
      <c r="H13" s="2"/>
      <c r="I13" s="3"/>
      <c r="K13" s="2"/>
      <c r="L13">
        <v>1</v>
      </c>
      <c r="N13" s="2"/>
    </row>
    <row r="14" spans="1:18" x14ac:dyDescent="0.2">
      <c r="A14" s="51">
        <v>40137</v>
      </c>
      <c r="B14">
        <v>2976</v>
      </c>
      <c r="C14" t="s">
        <v>49</v>
      </c>
      <c r="D14" s="52" t="s">
        <v>9</v>
      </c>
      <c r="E14" s="2" t="s">
        <v>59</v>
      </c>
      <c r="F14" s="23"/>
      <c r="G14" s="19"/>
      <c r="H14" s="27"/>
      <c r="I14" s="23"/>
      <c r="J14" s="29"/>
      <c r="K14" s="27"/>
      <c r="L14" s="29"/>
      <c r="M14" s="29">
        <v>1</v>
      </c>
      <c r="N14" s="27"/>
    </row>
    <row r="15" spans="1:18" x14ac:dyDescent="0.2">
      <c r="A15" s="51">
        <v>40143</v>
      </c>
      <c r="B15">
        <v>2978</v>
      </c>
      <c r="C15" t="s">
        <v>47</v>
      </c>
      <c r="D15" s="52" t="s">
        <v>9</v>
      </c>
      <c r="E15" s="53" t="s">
        <v>22</v>
      </c>
      <c r="F15" s="3"/>
      <c r="G15" s="17"/>
      <c r="H15" s="2"/>
      <c r="I15" s="3"/>
      <c r="J15" s="62">
        <v>1</v>
      </c>
      <c r="K15" s="2"/>
      <c r="N15" s="2"/>
    </row>
    <row r="16" spans="1:18" x14ac:dyDescent="0.2">
      <c r="A16" s="50">
        <v>40224</v>
      </c>
      <c r="B16" s="49">
        <v>2993</v>
      </c>
      <c r="C16" t="s">
        <v>47</v>
      </c>
      <c r="D16" s="52" t="s">
        <v>32</v>
      </c>
      <c r="E16" s="2" t="s">
        <v>61</v>
      </c>
      <c r="F16" s="3"/>
      <c r="G16" s="17"/>
      <c r="H16" s="2"/>
      <c r="I16" s="3"/>
      <c r="J16" s="62">
        <v>1</v>
      </c>
      <c r="K16" s="2"/>
      <c r="N16" s="2"/>
    </row>
    <row r="17" spans="1:14" x14ac:dyDescent="0.2">
      <c r="A17" s="50">
        <v>40238</v>
      </c>
      <c r="B17" s="49">
        <v>2999</v>
      </c>
      <c r="C17" t="s">
        <v>43</v>
      </c>
      <c r="D17" t="s">
        <v>9</v>
      </c>
      <c r="E17" s="2" t="s">
        <v>130</v>
      </c>
      <c r="F17" s="23"/>
      <c r="G17" s="19"/>
      <c r="H17" s="27"/>
      <c r="I17" s="23"/>
      <c r="J17" s="29"/>
      <c r="K17" s="27"/>
      <c r="L17" s="29"/>
      <c r="M17" s="29">
        <v>1</v>
      </c>
      <c r="N17" s="27"/>
    </row>
    <row r="18" spans="1:14" x14ac:dyDescent="0.2">
      <c r="A18" s="57">
        <v>40245</v>
      </c>
      <c r="B18" s="58">
        <v>3000</v>
      </c>
      <c r="C18" s="35" t="s">
        <v>52</v>
      </c>
      <c r="D18" s="66" t="s">
        <v>30</v>
      </c>
      <c r="E18" s="56" t="s">
        <v>110</v>
      </c>
      <c r="F18" s="36"/>
      <c r="G18" s="55"/>
      <c r="H18" s="56"/>
      <c r="I18" s="36"/>
      <c r="J18" s="59">
        <v>1</v>
      </c>
      <c r="K18" s="56"/>
      <c r="L18" s="35"/>
      <c r="M18" s="35">
        <v>1</v>
      </c>
      <c r="N18" s="56"/>
    </row>
    <row r="19" spans="1:14" x14ac:dyDescent="0.2">
      <c r="A19" s="50">
        <v>40245</v>
      </c>
      <c r="B19" s="49">
        <v>3000</v>
      </c>
      <c r="C19" t="s">
        <v>52</v>
      </c>
      <c r="D19" s="52" t="s">
        <v>30</v>
      </c>
      <c r="E19" s="2" t="s">
        <v>121</v>
      </c>
      <c r="F19" s="3"/>
      <c r="G19" s="17"/>
      <c r="H19" s="2"/>
      <c r="I19" s="3">
        <v>1</v>
      </c>
      <c r="K19" s="2"/>
      <c r="N19" s="2"/>
    </row>
    <row r="20" spans="1:14" x14ac:dyDescent="0.2">
      <c r="A20" s="50">
        <v>40245</v>
      </c>
      <c r="B20" s="49">
        <v>3000</v>
      </c>
      <c r="C20" t="s">
        <v>52</v>
      </c>
      <c r="D20" s="52" t="s">
        <v>30</v>
      </c>
      <c r="E20" s="2" t="s">
        <v>122</v>
      </c>
      <c r="F20" s="3"/>
      <c r="G20" s="17"/>
      <c r="H20" s="2"/>
      <c r="I20" s="3">
        <v>1</v>
      </c>
      <c r="K20" s="2"/>
      <c r="N20" s="2"/>
    </row>
    <row r="21" spans="1:14" x14ac:dyDescent="0.2">
      <c r="A21" s="50">
        <v>40252</v>
      </c>
      <c r="B21" s="49">
        <v>3002</v>
      </c>
      <c r="C21" t="s">
        <v>62</v>
      </c>
      <c r="D21" s="52" t="s">
        <v>32</v>
      </c>
      <c r="E21" s="2" t="s">
        <v>131</v>
      </c>
      <c r="F21" s="3"/>
      <c r="G21" s="17"/>
      <c r="H21" s="2"/>
      <c r="I21" s="3"/>
      <c r="K21" s="2"/>
      <c r="M21" s="29">
        <v>1</v>
      </c>
      <c r="N21" s="2"/>
    </row>
    <row r="22" spans="1:14" x14ac:dyDescent="0.2">
      <c r="A22" s="50">
        <v>40294</v>
      </c>
      <c r="B22" s="49">
        <v>3010</v>
      </c>
      <c r="C22" t="s">
        <v>45</v>
      </c>
      <c r="D22" t="s">
        <v>29</v>
      </c>
      <c r="E22" s="2" t="s">
        <v>123</v>
      </c>
      <c r="F22" s="3"/>
      <c r="G22" s="17"/>
      <c r="H22" s="2"/>
      <c r="I22" s="3">
        <v>1</v>
      </c>
      <c r="K22" s="2"/>
      <c r="N22" s="2"/>
    </row>
    <row r="23" spans="1:14" x14ac:dyDescent="0.2">
      <c r="A23" s="50">
        <v>40332</v>
      </c>
      <c r="B23" s="49">
        <v>3018</v>
      </c>
      <c r="C23" t="s">
        <v>50</v>
      </c>
      <c r="D23" t="s">
        <v>9</v>
      </c>
      <c r="E23" s="2" t="s">
        <v>111</v>
      </c>
      <c r="F23" s="3"/>
      <c r="G23" s="17"/>
      <c r="H23" s="2"/>
      <c r="I23" s="3"/>
      <c r="J23" s="62">
        <v>1</v>
      </c>
      <c r="K23" s="2"/>
      <c r="N23" s="2"/>
    </row>
    <row r="24" spans="1:14" x14ac:dyDescent="0.2">
      <c r="A24" s="50">
        <v>40332</v>
      </c>
      <c r="B24" s="49">
        <v>3018</v>
      </c>
      <c r="C24" t="s">
        <v>50</v>
      </c>
      <c r="D24" t="s">
        <v>29</v>
      </c>
      <c r="E24" s="2" t="s">
        <v>60</v>
      </c>
      <c r="F24" s="23"/>
      <c r="G24" s="19"/>
      <c r="H24" s="27"/>
      <c r="I24" s="23"/>
      <c r="J24" s="29"/>
      <c r="K24" s="27"/>
      <c r="L24" s="29"/>
      <c r="M24" s="29">
        <v>1</v>
      </c>
      <c r="N24" s="27"/>
    </row>
    <row r="25" spans="1:14" x14ac:dyDescent="0.2">
      <c r="A25" s="50">
        <v>40353</v>
      </c>
      <c r="B25" s="49">
        <v>3024</v>
      </c>
      <c r="C25" t="s">
        <v>48</v>
      </c>
      <c r="D25" s="52" t="s">
        <v>30</v>
      </c>
      <c r="E25" s="2" t="s">
        <v>110</v>
      </c>
      <c r="F25" s="3"/>
      <c r="G25" s="17"/>
      <c r="H25" s="2"/>
      <c r="I25" s="3"/>
      <c r="K25" s="2"/>
      <c r="M25" s="29">
        <v>1</v>
      </c>
      <c r="N25" s="2"/>
    </row>
    <row r="26" spans="1:14" x14ac:dyDescent="0.2">
      <c r="A26" s="50">
        <v>40385</v>
      </c>
      <c r="B26" s="49">
        <v>3028</v>
      </c>
      <c r="C26" t="s">
        <v>45</v>
      </c>
      <c r="D26" s="52" t="s">
        <v>30</v>
      </c>
      <c r="E26" s="2" t="s">
        <v>96</v>
      </c>
      <c r="F26" s="3"/>
      <c r="G26" s="17"/>
      <c r="H26" s="2"/>
      <c r="I26" s="3">
        <v>1</v>
      </c>
      <c r="K26" s="2"/>
      <c r="N26" s="2">
        <v>1</v>
      </c>
    </row>
    <row r="27" spans="1:14" x14ac:dyDescent="0.2">
      <c r="A27" s="50">
        <v>40499</v>
      </c>
      <c r="B27" s="49">
        <v>3045</v>
      </c>
      <c r="C27" t="s">
        <v>51</v>
      </c>
      <c r="D27" s="52" t="s">
        <v>36</v>
      </c>
      <c r="E27" s="2" t="s">
        <v>124</v>
      </c>
      <c r="F27" s="3"/>
      <c r="G27" s="17"/>
      <c r="H27" s="2"/>
      <c r="I27" s="3">
        <v>1</v>
      </c>
      <c r="K27" s="2"/>
      <c r="N27" s="2"/>
    </row>
    <row r="28" spans="1:14" x14ac:dyDescent="0.2">
      <c r="A28" s="50">
        <v>40522</v>
      </c>
      <c r="B28" s="49">
        <v>3057</v>
      </c>
      <c r="C28" t="s">
        <v>43</v>
      </c>
      <c r="D28" t="s">
        <v>132</v>
      </c>
      <c r="E28" s="2" t="s">
        <v>133</v>
      </c>
      <c r="F28" s="3"/>
      <c r="G28" s="17"/>
      <c r="H28" s="2"/>
      <c r="I28" s="3"/>
      <c r="K28" s="2"/>
      <c r="M28" s="29">
        <v>1</v>
      </c>
      <c r="N28" s="2"/>
    </row>
    <row r="29" spans="1:14" x14ac:dyDescent="0.2">
      <c r="A29" s="50">
        <v>40522</v>
      </c>
      <c r="B29" s="49">
        <v>3057</v>
      </c>
      <c r="C29" t="s">
        <v>43</v>
      </c>
      <c r="D29" t="s">
        <v>132</v>
      </c>
      <c r="E29" s="2" t="s">
        <v>134</v>
      </c>
      <c r="F29" s="3"/>
      <c r="G29" s="17"/>
      <c r="H29" s="2"/>
      <c r="I29" s="3"/>
      <c r="K29" s="2"/>
      <c r="M29" s="29">
        <v>1</v>
      </c>
      <c r="N29" s="2"/>
    </row>
    <row r="30" spans="1:14" x14ac:dyDescent="0.2">
      <c r="A30" s="50">
        <v>40522</v>
      </c>
      <c r="B30" s="49">
        <v>3057</v>
      </c>
      <c r="C30" t="s">
        <v>43</v>
      </c>
      <c r="D30" t="s">
        <v>132</v>
      </c>
      <c r="E30" s="2" t="s">
        <v>65</v>
      </c>
      <c r="F30" s="23"/>
      <c r="G30" s="19"/>
      <c r="H30" s="27"/>
      <c r="I30" s="23"/>
      <c r="J30" s="29"/>
      <c r="K30" s="27"/>
      <c r="L30" s="29"/>
      <c r="M30" s="29">
        <v>1</v>
      </c>
      <c r="N30" s="27"/>
    </row>
    <row r="31" spans="1:14" x14ac:dyDescent="0.2">
      <c r="A31" s="50">
        <v>40522</v>
      </c>
      <c r="B31" s="49">
        <v>3057</v>
      </c>
      <c r="C31" t="s">
        <v>43</v>
      </c>
      <c r="D31" t="s">
        <v>132</v>
      </c>
      <c r="E31" s="2" t="s">
        <v>168</v>
      </c>
      <c r="F31" s="3"/>
      <c r="G31" s="17"/>
      <c r="H31" s="2"/>
      <c r="I31" s="3"/>
      <c r="K31" s="2"/>
      <c r="L31">
        <v>1</v>
      </c>
      <c r="N31" s="2"/>
    </row>
    <row r="32" spans="1:14" x14ac:dyDescent="0.2">
      <c r="A32" s="50">
        <v>40532</v>
      </c>
      <c r="B32" s="49">
        <v>3061</v>
      </c>
      <c r="C32" t="s">
        <v>62</v>
      </c>
      <c r="D32" s="52" t="s">
        <v>35</v>
      </c>
      <c r="E32" s="2" t="s">
        <v>144</v>
      </c>
      <c r="F32" s="23"/>
      <c r="G32" s="19"/>
      <c r="H32" s="27"/>
      <c r="I32" s="23"/>
      <c r="J32" s="29"/>
      <c r="K32" s="27"/>
      <c r="L32" s="29"/>
      <c r="M32" s="29"/>
      <c r="N32" s="27">
        <v>1</v>
      </c>
    </row>
    <row r="33" spans="1:14" x14ac:dyDescent="0.2">
      <c r="A33" s="50">
        <v>40567</v>
      </c>
      <c r="B33" s="49">
        <v>3063</v>
      </c>
      <c r="C33" t="s">
        <v>49</v>
      </c>
      <c r="D33" t="s">
        <v>27</v>
      </c>
      <c r="E33" s="2" t="s">
        <v>112</v>
      </c>
      <c r="F33" s="3"/>
      <c r="G33" s="17"/>
      <c r="H33" s="2"/>
      <c r="I33" s="3"/>
      <c r="J33" s="62">
        <v>1</v>
      </c>
      <c r="K33" s="2"/>
      <c r="N33" s="2"/>
    </row>
    <row r="34" spans="1:14" x14ac:dyDescent="0.2">
      <c r="A34" s="50">
        <v>40574</v>
      </c>
      <c r="B34" s="49">
        <v>3064</v>
      </c>
      <c r="C34" t="s">
        <v>45</v>
      </c>
      <c r="D34" s="52" t="s">
        <v>36</v>
      </c>
      <c r="E34" s="2" t="s">
        <v>97</v>
      </c>
      <c r="F34" s="3"/>
      <c r="G34" s="17"/>
      <c r="H34" s="2"/>
      <c r="I34" s="3">
        <v>1</v>
      </c>
      <c r="K34" s="2"/>
      <c r="N34" s="2"/>
    </row>
    <row r="35" spans="1:14" x14ac:dyDescent="0.2">
      <c r="A35" s="50">
        <v>40588</v>
      </c>
      <c r="B35" s="49">
        <v>3066</v>
      </c>
      <c r="C35" t="s">
        <v>47</v>
      </c>
      <c r="D35" s="52" t="s">
        <v>35</v>
      </c>
      <c r="E35" s="2" t="s">
        <v>135</v>
      </c>
      <c r="F35" s="3"/>
      <c r="G35" s="17"/>
      <c r="H35" s="2"/>
      <c r="I35" s="3"/>
      <c r="K35" s="2"/>
      <c r="M35" s="29">
        <v>1</v>
      </c>
      <c r="N35" s="2"/>
    </row>
    <row r="36" spans="1:14" x14ac:dyDescent="0.2">
      <c r="A36" s="50">
        <v>40588</v>
      </c>
      <c r="B36" s="49">
        <v>3066</v>
      </c>
      <c r="C36" t="s">
        <v>47</v>
      </c>
      <c r="D36" s="52" t="s">
        <v>35</v>
      </c>
      <c r="E36" s="2" t="s">
        <v>136</v>
      </c>
      <c r="F36" s="23"/>
      <c r="G36" s="19"/>
      <c r="H36" s="27"/>
      <c r="I36" s="23"/>
      <c r="J36" s="29"/>
      <c r="K36" s="27"/>
      <c r="L36" s="29"/>
      <c r="M36" s="29">
        <v>1</v>
      </c>
      <c r="N36" s="27"/>
    </row>
    <row r="37" spans="1:14" x14ac:dyDescent="0.2">
      <c r="A37" s="50">
        <v>40616</v>
      </c>
      <c r="B37" s="49">
        <v>3075</v>
      </c>
      <c r="C37" t="s">
        <v>62</v>
      </c>
      <c r="D37" s="52" t="s">
        <v>35</v>
      </c>
      <c r="E37" s="2" t="s">
        <v>98</v>
      </c>
      <c r="F37" s="23"/>
      <c r="G37" s="19"/>
      <c r="H37" s="27"/>
      <c r="I37" s="23"/>
      <c r="J37" s="29"/>
      <c r="K37" s="27"/>
      <c r="L37" s="29"/>
      <c r="M37" s="29">
        <v>1</v>
      </c>
      <c r="N37" s="27"/>
    </row>
    <row r="38" spans="1:14" x14ac:dyDescent="0.2">
      <c r="A38" s="50">
        <v>40617</v>
      </c>
      <c r="B38" s="49">
        <v>3076</v>
      </c>
      <c r="C38" t="s">
        <v>51</v>
      </c>
      <c r="D38" t="s">
        <v>33</v>
      </c>
      <c r="E38" s="53" t="s">
        <v>22</v>
      </c>
      <c r="F38" s="23"/>
      <c r="G38" s="19"/>
      <c r="H38" s="27"/>
      <c r="I38" s="23"/>
      <c r="J38" s="29"/>
      <c r="K38" s="27"/>
      <c r="L38" s="29"/>
      <c r="M38" s="29">
        <v>1</v>
      </c>
      <c r="N38" s="27"/>
    </row>
    <row r="39" spans="1:14" x14ac:dyDescent="0.2">
      <c r="A39" s="50">
        <v>40619</v>
      </c>
      <c r="B39" s="49">
        <v>3077</v>
      </c>
      <c r="C39" t="s">
        <v>49</v>
      </c>
      <c r="D39" s="52" t="s">
        <v>36</v>
      </c>
      <c r="E39" s="2" t="s">
        <v>145</v>
      </c>
      <c r="F39" s="23"/>
      <c r="G39" s="19"/>
      <c r="H39" s="27"/>
      <c r="I39" s="23"/>
      <c r="J39" s="29"/>
      <c r="K39" s="27"/>
      <c r="L39" s="29"/>
      <c r="M39" s="29"/>
      <c r="N39" s="27">
        <v>1</v>
      </c>
    </row>
    <row r="40" spans="1:14" x14ac:dyDescent="0.2">
      <c r="A40" s="50">
        <v>40623</v>
      </c>
      <c r="B40" s="49">
        <v>3079</v>
      </c>
      <c r="C40" t="s">
        <v>45</v>
      </c>
      <c r="D40" s="52" t="s">
        <v>35</v>
      </c>
      <c r="E40" s="2" t="s">
        <v>146</v>
      </c>
      <c r="F40" s="3"/>
      <c r="G40" s="17"/>
      <c r="H40" s="2"/>
      <c r="I40" s="3"/>
      <c r="K40" s="2"/>
      <c r="N40" s="27">
        <v>1</v>
      </c>
    </row>
    <row r="41" spans="1:14" x14ac:dyDescent="0.2">
      <c r="A41" s="50">
        <v>40644</v>
      </c>
      <c r="B41" s="49">
        <v>3081</v>
      </c>
      <c r="C41" t="s">
        <v>50</v>
      </c>
      <c r="D41" s="52" t="s">
        <v>35</v>
      </c>
      <c r="E41" s="2" t="s">
        <v>82</v>
      </c>
      <c r="F41" s="3"/>
      <c r="G41" s="17"/>
      <c r="H41" s="2"/>
      <c r="I41" s="3"/>
      <c r="K41" s="2"/>
      <c r="N41" s="27">
        <v>1</v>
      </c>
    </row>
    <row r="42" spans="1:14" x14ac:dyDescent="0.2">
      <c r="A42" s="50">
        <v>40680</v>
      </c>
      <c r="B42" s="49">
        <v>3087</v>
      </c>
      <c r="C42" t="s">
        <v>49</v>
      </c>
      <c r="D42" t="s">
        <v>10</v>
      </c>
      <c r="E42" s="2" t="s">
        <v>169</v>
      </c>
      <c r="F42" s="3"/>
      <c r="G42" s="17"/>
      <c r="H42" s="2"/>
      <c r="I42" s="3"/>
      <c r="K42" s="2"/>
      <c r="L42">
        <v>1</v>
      </c>
      <c r="N42" s="2"/>
    </row>
    <row r="43" spans="1:14" x14ac:dyDescent="0.2">
      <c r="A43" s="50">
        <v>40743</v>
      </c>
      <c r="B43" s="49">
        <v>3108</v>
      </c>
      <c r="C43" t="s">
        <v>49</v>
      </c>
      <c r="D43" t="s">
        <v>28</v>
      </c>
      <c r="E43" s="2" t="s">
        <v>137</v>
      </c>
      <c r="F43" s="3"/>
      <c r="G43" s="17"/>
      <c r="H43" s="2"/>
      <c r="I43" s="3"/>
      <c r="K43" s="2"/>
      <c r="M43" s="29">
        <v>1</v>
      </c>
      <c r="N43" s="2"/>
    </row>
    <row r="44" spans="1:14" x14ac:dyDescent="0.2">
      <c r="A44" s="50">
        <v>40798</v>
      </c>
      <c r="B44" s="49">
        <v>3109</v>
      </c>
      <c r="C44" t="s">
        <v>45</v>
      </c>
      <c r="D44" t="s">
        <v>33</v>
      </c>
      <c r="E44" s="53" t="s">
        <v>22</v>
      </c>
      <c r="F44" s="3"/>
      <c r="G44" s="17"/>
      <c r="H44" s="2"/>
      <c r="I44" s="3"/>
      <c r="J44" s="62">
        <v>1</v>
      </c>
      <c r="K44" s="2"/>
      <c r="N44" s="2"/>
    </row>
    <row r="45" spans="1:14" x14ac:dyDescent="0.2">
      <c r="A45" s="50">
        <v>40798</v>
      </c>
      <c r="B45" s="49">
        <v>3109</v>
      </c>
      <c r="C45" t="s">
        <v>45</v>
      </c>
      <c r="D45" t="s">
        <v>27</v>
      </c>
      <c r="E45" s="2" t="s">
        <v>113</v>
      </c>
      <c r="F45" s="3"/>
      <c r="G45" s="17"/>
      <c r="H45" s="2"/>
      <c r="I45" s="3"/>
      <c r="J45" s="62">
        <v>1</v>
      </c>
      <c r="K45" s="2"/>
      <c r="N45" s="2"/>
    </row>
    <row r="46" spans="1:14" x14ac:dyDescent="0.2">
      <c r="A46" s="50">
        <v>40798</v>
      </c>
      <c r="B46" s="49">
        <v>3109</v>
      </c>
      <c r="C46" t="s">
        <v>45</v>
      </c>
      <c r="D46" s="52" t="s">
        <v>35</v>
      </c>
      <c r="E46" s="2" t="s">
        <v>170</v>
      </c>
      <c r="F46" s="3"/>
      <c r="G46" s="17"/>
      <c r="H46" s="2"/>
      <c r="I46" s="3"/>
      <c r="K46" s="2"/>
      <c r="L46">
        <v>1</v>
      </c>
      <c r="N46" s="2"/>
    </row>
    <row r="47" spans="1:14" x14ac:dyDescent="0.2">
      <c r="A47" s="50">
        <v>40809</v>
      </c>
      <c r="B47" s="49">
        <v>3111</v>
      </c>
      <c r="C47" t="s">
        <v>50</v>
      </c>
      <c r="D47" s="52" t="s">
        <v>35</v>
      </c>
      <c r="E47" s="2" t="s">
        <v>63</v>
      </c>
      <c r="F47" s="3"/>
      <c r="G47" s="17"/>
      <c r="H47" s="2"/>
      <c r="I47" s="3"/>
      <c r="J47" s="62">
        <v>1</v>
      </c>
      <c r="K47" s="2"/>
      <c r="N47" s="2">
        <v>1</v>
      </c>
    </row>
    <row r="48" spans="1:14" x14ac:dyDescent="0.2">
      <c r="A48" s="50">
        <v>40815</v>
      </c>
      <c r="B48" s="49">
        <v>3113</v>
      </c>
      <c r="C48" t="s">
        <v>43</v>
      </c>
      <c r="D48" s="52" t="s">
        <v>36</v>
      </c>
      <c r="E48" s="2" t="s">
        <v>145</v>
      </c>
      <c r="F48" s="23"/>
      <c r="G48" s="19"/>
      <c r="H48" s="27"/>
      <c r="I48" s="23"/>
      <c r="J48" s="29"/>
      <c r="K48" s="27"/>
      <c r="L48" s="29"/>
      <c r="M48" s="29"/>
      <c r="N48" s="27">
        <v>1</v>
      </c>
    </row>
    <row r="49" spans="1:14" x14ac:dyDescent="0.2">
      <c r="A49" s="50">
        <v>40826</v>
      </c>
      <c r="B49" s="49">
        <v>3118</v>
      </c>
      <c r="C49" t="s">
        <v>62</v>
      </c>
      <c r="D49" s="52" t="s">
        <v>35</v>
      </c>
      <c r="E49" s="2" t="s">
        <v>64</v>
      </c>
      <c r="F49" s="3"/>
      <c r="G49" s="17"/>
      <c r="H49" s="2"/>
      <c r="I49" s="3"/>
      <c r="K49" s="2"/>
      <c r="N49" s="27">
        <v>1</v>
      </c>
    </row>
    <row r="50" spans="1:14" x14ac:dyDescent="0.2">
      <c r="A50" s="50">
        <v>40843</v>
      </c>
      <c r="B50" s="49">
        <v>3121</v>
      </c>
      <c r="C50" t="s">
        <v>50</v>
      </c>
      <c r="D50" t="s">
        <v>33</v>
      </c>
      <c r="E50" s="53" t="s">
        <v>22</v>
      </c>
      <c r="F50" s="3"/>
      <c r="G50" s="17"/>
      <c r="H50" s="2"/>
      <c r="I50" s="3"/>
      <c r="K50" s="2"/>
      <c r="L50">
        <v>1</v>
      </c>
      <c r="N50" s="2"/>
    </row>
    <row r="51" spans="1:14" x14ac:dyDescent="0.2">
      <c r="A51" s="50">
        <v>40871</v>
      </c>
      <c r="B51" s="49">
        <v>3127</v>
      </c>
      <c r="C51" t="s">
        <v>48</v>
      </c>
      <c r="D51" s="52" t="s">
        <v>35</v>
      </c>
      <c r="E51" s="2" t="s">
        <v>147</v>
      </c>
      <c r="F51" s="23"/>
      <c r="G51" s="19"/>
      <c r="H51" s="27"/>
      <c r="I51" s="23"/>
      <c r="J51" s="29"/>
      <c r="K51" s="27"/>
      <c r="L51" s="29"/>
      <c r="M51" s="29"/>
      <c r="N51" s="27">
        <v>1</v>
      </c>
    </row>
    <row r="52" spans="1:14" x14ac:dyDescent="0.2">
      <c r="A52" s="50">
        <v>40871</v>
      </c>
      <c r="B52" s="49">
        <v>3127</v>
      </c>
      <c r="C52" t="s">
        <v>48</v>
      </c>
      <c r="D52" s="52" t="s">
        <v>35</v>
      </c>
      <c r="E52" s="2" t="s">
        <v>148</v>
      </c>
      <c r="F52" s="23"/>
      <c r="G52" s="19"/>
      <c r="H52" s="27"/>
      <c r="I52" s="23"/>
      <c r="J52" s="29"/>
      <c r="K52" s="27"/>
      <c r="L52" s="29"/>
      <c r="M52" s="29"/>
      <c r="N52" s="27">
        <v>1</v>
      </c>
    </row>
    <row r="53" spans="1:14" x14ac:dyDescent="0.2">
      <c r="A53" s="50">
        <v>40877</v>
      </c>
      <c r="B53" s="49">
        <v>3129</v>
      </c>
      <c r="C53" t="s">
        <v>51</v>
      </c>
      <c r="D53" t="s">
        <v>33</v>
      </c>
      <c r="E53" s="53" t="s">
        <v>22</v>
      </c>
      <c r="F53" s="3"/>
      <c r="G53" s="17"/>
      <c r="H53" s="2"/>
      <c r="I53" s="3"/>
      <c r="K53" s="2"/>
      <c r="M53" s="29">
        <v>1</v>
      </c>
      <c r="N53" s="2"/>
    </row>
    <row r="54" spans="1:14" x14ac:dyDescent="0.2">
      <c r="A54" s="50">
        <v>40877</v>
      </c>
      <c r="B54" s="49">
        <v>3129</v>
      </c>
      <c r="C54" t="s">
        <v>51</v>
      </c>
      <c r="D54" t="s">
        <v>33</v>
      </c>
      <c r="E54" s="53" t="s">
        <v>22</v>
      </c>
      <c r="F54" s="3"/>
      <c r="G54" s="17"/>
      <c r="H54" s="2"/>
      <c r="I54" s="3"/>
      <c r="K54" s="2"/>
      <c r="L54">
        <v>1</v>
      </c>
      <c r="N54" s="2"/>
    </row>
    <row r="55" spans="1:14" x14ac:dyDescent="0.2">
      <c r="A55" s="50">
        <v>40878</v>
      </c>
      <c r="B55" s="49">
        <v>3131</v>
      </c>
      <c r="C55" t="s">
        <v>52</v>
      </c>
      <c r="D55" t="s">
        <v>9</v>
      </c>
      <c r="E55" s="2" t="s">
        <v>114</v>
      </c>
      <c r="F55" s="3"/>
      <c r="G55" s="17"/>
      <c r="H55" s="2"/>
      <c r="I55" s="3"/>
      <c r="J55" s="62">
        <v>1</v>
      </c>
      <c r="K55" s="2"/>
      <c r="N55" s="2"/>
    </row>
    <row r="56" spans="1:14" x14ac:dyDescent="0.2">
      <c r="A56" s="50">
        <v>40889</v>
      </c>
      <c r="B56" s="49">
        <v>3134</v>
      </c>
      <c r="C56" t="s">
        <v>48</v>
      </c>
      <c r="D56" s="52" t="s">
        <v>35</v>
      </c>
      <c r="E56" s="2" t="s">
        <v>83</v>
      </c>
      <c r="F56" s="3"/>
      <c r="G56" s="17"/>
      <c r="H56" s="2"/>
      <c r="I56" s="3"/>
      <c r="K56" s="2"/>
      <c r="N56" s="27">
        <v>1</v>
      </c>
    </row>
    <row r="57" spans="1:14" x14ac:dyDescent="0.2">
      <c r="A57" s="50">
        <v>40931</v>
      </c>
      <c r="B57" s="49">
        <v>3140</v>
      </c>
      <c r="C57" t="s">
        <v>49</v>
      </c>
      <c r="D57" t="s">
        <v>9</v>
      </c>
      <c r="E57" s="2" t="s">
        <v>55</v>
      </c>
      <c r="F57" s="3"/>
      <c r="G57" s="17"/>
      <c r="H57" s="2"/>
      <c r="I57" s="3"/>
      <c r="K57" s="2"/>
      <c r="L57">
        <v>1</v>
      </c>
      <c r="N57" s="2"/>
    </row>
    <row r="58" spans="1:14" x14ac:dyDescent="0.2">
      <c r="A58" s="50">
        <v>40949</v>
      </c>
      <c r="B58" s="49">
        <v>3144</v>
      </c>
      <c r="C58" t="s">
        <v>47</v>
      </c>
      <c r="D58" s="52" t="s">
        <v>35</v>
      </c>
      <c r="E58" s="2" t="s">
        <v>149</v>
      </c>
      <c r="F58" s="3"/>
      <c r="G58" s="17"/>
      <c r="H58" s="2"/>
      <c r="I58" s="3"/>
      <c r="K58" s="2"/>
      <c r="N58" s="27">
        <v>1</v>
      </c>
    </row>
    <row r="59" spans="1:14" x14ac:dyDescent="0.2">
      <c r="A59" s="50">
        <v>40960</v>
      </c>
      <c r="B59" s="49">
        <v>3148</v>
      </c>
      <c r="C59" t="s">
        <v>51</v>
      </c>
      <c r="D59" t="s">
        <v>29</v>
      </c>
      <c r="E59" s="2" t="s">
        <v>138</v>
      </c>
      <c r="F59" s="3"/>
      <c r="G59" s="17"/>
      <c r="H59" s="2"/>
      <c r="I59" s="3"/>
      <c r="K59" s="2"/>
      <c r="M59" s="29">
        <v>1</v>
      </c>
      <c r="N59" s="2"/>
    </row>
    <row r="60" spans="1:14" x14ac:dyDescent="0.2">
      <c r="A60" s="50">
        <v>40976</v>
      </c>
      <c r="B60" s="49">
        <v>3151</v>
      </c>
      <c r="C60" t="s">
        <v>50</v>
      </c>
      <c r="D60" s="52" t="s">
        <v>32</v>
      </c>
      <c r="E60" s="2" t="s">
        <v>125</v>
      </c>
      <c r="F60" s="3"/>
      <c r="G60" s="17"/>
      <c r="H60" s="2"/>
      <c r="I60" s="3">
        <v>1</v>
      </c>
      <c r="K60" s="2"/>
      <c r="N60" s="2"/>
    </row>
    <row r="61" spans="1:14" x14ac:dyDescent="0.2">
      <c r="A61" s="50">
        <v>40976</v>
      </c>
      <c r="B61" s="49">
        <v>3151</v>
      </c>
      <c r="C61" t="s">
        <v>50</v>
      </c>
      <c r="D61" s="52" t="s">
        <v>35</v>
      </c>
      <c r="E61" s="2" t="s">
        <v>171</v>
      </c>
      <c r="F61" s="3"/>
      <c r="G61" s="17"/>
      <c r="H61" s="2"/>
      <c r="I61" s="3"/>
      <c r="K61" s="2"/>
      <c r="L61">
        <v>1</v>
      </c>
      <c r="N61" s="2"/>
    </row>
    <row r="62" spans="1:14" x14ac:dyDescent="0.2">
      <c r="A62" s="50">
        <v>40990</v>
      </c>
      <c r="B62" s="49">
        <v>3156</v>
      </c>
      <c r="C62" t="s">
        <v>48</v>
      </c>
      <c r="D62" t="s">
        <v>27</v>
      </c>
      <c r="E62" s="2" t="s">
        <v>115</v>
      </c>
      <c r="F62" s="3"/>
      <c r="G62" s="17"/>
      <c r="H62" s="2"/>
      <c r="I62" s="3"/>
      <c r="J62" s="62">
        <v>1</v>
      </c>
      <c r="K62" s="2"/>
      <c r="N62" s="2"/>
    </row>
    <row r="63" spans="1:14" x14ac:dyDescent="0.2">
      <c r="A63" s="50">
        <v>41044</v>
      </c>
      <c r="B63" s="49">
        <v>3167</v>
      </c>
      <c r="C63" t="s">
        <v>51</v>
      </c>
      <c r="D63" t="s">
        <v>33</v>
      </c>
      <c r="E63" s="53" t="s">
        <v>22</v>
      </c>
      <c r="F63" s="3"/>
      <c r="G63" s="17"/>
      <c r="H63" s="2"/>
      <c r="I63" s="3"/>
      <c r="K63" s="2"/>
      <c r="M63" s="29">
        <v>1</v>
      </c>
      <c r="N63" s="2"/>
    </row>
    <row r="64" spans="1:14" x14ac:dyDescent="0.2">
      <c r="A64" s="50">
        <v>41067</v>
      </c>
      <c r="B64" s="49">
        <v>3172</v>
      </c>
      <c r="C64" t="s">
        <v>50</v>
      </c>
      <c r="D64" s="52" t="s">
        <v>35</v>
      </c>
      <c r="E64" s="2" t="s">
        <v>84</v>
      </c>
      <c r="F64" s="3"/>
      <c r="G64" s="17"/>
      <c r="H64" s="2"/>
      <c r="I64" s="3"/>
      <c r="K64" s="2"/>
      <c r="N64" s="27">
        <v>1</v>
      </c>
    </row>
    <row r="65" spans="1:14" x14ac:dyDescent="0.2">
      <c r="A65" s="50">
        <v>41114</v>
      </c>
      <c r="B65" s="49">
        <v>3184</v>
      </c>
      <c r="C65" t="s">
        <v>45</v>
      </c>
      <c r="D65" t="s">
        <v>33</v>
      </c>
      <c r="E65" s="53" t="s">
        <v>22</v>
      </c>
      <c r="F65" s="3"/>
      <c r="G65" s="17"/>
      <c r="H65" s="2"/>
      <c r="I65" s="3"/>
      <c r="K65" s="2"/>
      <c r="L65">
        <v>1</v>
      </c>
      <c r="N65" s="2"/>
    </row>
    <row r="66" spans="1:14" x14ac:dyDescent="0.2">
      <c r="A66" s="50">
        <v>41176</v>
      </c>
      <c r="B66" s="49">
        <v>3186</v>
      </c>
      <c r="C66" t="s">
        <v>49</v>
      </c>
      <c r="D66" t="s">
        <v>10</v>
      </c>
      <c r="E66" s="2" t="s">
        <v>116</v>
      </c>
      <c r="F66" s="3"/>
      <c r="G66" s="17"/>
      <c r="H66" s="2"/>
      <c r="I66" s="3"/>
      <c r="J66" s="62">
        <v>1</v>
      </c>
      <c r="K66" s="2"/>
      <c r="N66" s="2"/>
    </row>
    <row r="67" spans="1:14" x14ac:dyDescent="0.2">
      <c r="A67" s="50">
        <v>41186</v>
      </c>
      <c r="B67" s="49">
        <v>3188</v>
      </c>
      <c r="C67" t="s">
        <v>52</v>
      </c>
      <c r="D67" s="52" t="s">
        <v>36</v>
      </c>
      <c r="E67" s="2" t="s">
        <v>172</v>
      </c>
      <c r="F67" s="3"/>
      <c r="G67" s="17"/>
      <c r="H67" s="2"/>
      <c r="I67" s="3"/>
      <c r="K67" s="2"/>
      <c r="L67">
        <v>1</v>
      </c>
      <c r="N67" s="2"/>
    </row>
    <row r="68" spans="1:14" x14ac:dyDescent="0.2">
      <c r="A68" s="50">
        <v>41211</v>
      </c>
      <c r="B68" s="49">
        <v>3196</v>
      </c>
      <c r="C68" t="s">
        <v>48</v>
      </c>
      <c r="D68" s="52" t="s">
        <v>32</v>
      </c>
      <c r="E68" s="2" t="s">
        <v>67</v>
      </c>
      <c r="F68" s="3"/>
      <c r="G68" s="17"/>
      <c r="H68" s="2"/>
      <c r="I68" s="3">
        <v>1</v>
      </c>
      <c r="J68" s="29"/>
      <c r="K68" s="2"/>
      <c r="N68" s="2"/>
    </row>
    <row r="69" spans="1:14" x14ac:dyDescent="0.2">
      <c r="A69" s="50">
        <v>41211</v>
      </c>
      <c r="B69" s="49">
        <v>3196</v>
      </c>
      <c r="C69" t="s">
        <v>48</v>
      </c>
      <c r="D69" s="52" t="s">
        <v>36</v>
      </c>
      <c r="E69" s="2" t="s">
        <v>66</v>
      </c>
      <c r="F69" s="3"/>
      <c r="G69" s="17"/>
      <c r="H69" s="2"/>
      <c r="I69" s="3">
        <v>1</v>
      </c>
      <c r="K69" s="2"/>
      <c r="N69" s="2"/>
    </row>
    <row r="70" spans="1:14" x14ac:dyDescent="0.2">
      <c r="A70" s="50">
        <v>41233</v>
      </c>
      <c r="B70" s="49">
        <v>3200</v>
      </c>
      <c r="C70" t="s">
        <v>45</v>
      </c>
      <c r="D70" t="s">
        <v>33</v>
      </c>
      <c r="E70" s="53" t="s">
        <v>22</v>
      </c>
      <c r="F70" s="23"/>
      <c r="G70" s="19"/>
      <c r="H70" s="27"/>
      <c r="I70" s="23"/>
      <c r="J70" s="29"/>
      <c r="K70" s="27"/>
      <c r="L70">
        <v>1</v>
      </c>
      <c r="N70" s="27"/>
    </row>
    <row r="71" spans="1:14" x14ac:dyDescent="0.2">
      <c r="A71" s="50">
        <v>41249</v>
      </c>
      <c r="B71" s="49">
        <v>3207</v>
      </c>
      <c r="C71" t="s">
        <v>50</v>
      </c>
      <c r="D71" t="s">
        <v>33</v>
      </c>
      <c r="E71" s="53" t="s">
        <v>22</v>
      </c>
      <c r="F71" s="23"/>
      <c r="G71" s="19"/>
      <c r="H71" s="27"/>
      <c r="I71" s="23"/>
      <c r="J71" s="29"/>
      <c r="K71" s="27"/>
      <c r="L71">
        <v>1</v>
      </c>
      <c r="M71" s="29"/>
      <c r="N71" s="27"/>
    </row>
    <row r="72" spans="1:14" x14ac:dyDescent="0.2">
      <c r="A72" s="50">
        <v>41249</v>
      </c>
      <c r="B72" s="49">
        <v>3207</v>
      </c>
      <c r="C72" t="s">
        <v>50</v>
      </c>
      <c r="D72" t="s">
        <v>33</v>
      </c>
      <c r="E72" s="53" t="s">
        <v>22</v>
      </c>
      <c r="F72" s="23"/>
      <c r="G72" s="19"/>
      <c r="H72" s="27"/>
      <c r="I72" s="23"/>
      <c r="J72" s="29"/>
      <c r="K72" s="27"/>
      <c r="L72">
        <v>1</v>
      </c>
      <c r="M72" s="29"/>
      <c r="N72" s="27"/>
    </row>
    <row r="73" spans="1:14" x14ac:dyDescent="0.2">
      <c r="A73" s="50">
        <v>41254</v>
      </c>
      <c r="B73" s="49">
        <v>3210</v>
      </c>
      <c r="C73" t="s">
        <v>45</v>
      </c>
      <c r="D73" t="s">
        <v>27</v>
      </c>
      <c r="E73" s="2" t="s">
        <v>139</v>
      </c>
      <c r="F73" s="3"/>
      <c r="G73" s="17"/>
      <c r="H73" s="2"/>
      <c r="I73" s="3"/>
      <c r="K73" s="2"/>
      <c r="M73" s="29">
        <v>1</v>
      </c>
      <c r="N73" s="2"/>
    </row>
    <row r="74" spans="1:14" x14ac:dyDescent="0.2">
      <c r="A74" s="50">
        <v>41330</v>
      </c>
      <c r="B74" s="49">
        <v>3225</v>
      </c>
      <c r="C74" t="s">
        <v>49</v>
      </c>
      <c r="D74" s="52" t="s">
        <v>35</v>
      </c>
      <c r="E74" s="2" t="s">
        <v>150</v>
      </c>
      <c r="F74" s="3"/>
      <c r="G74" s="17"/>
      <c r="H74" s="2"/>
      <c r="I74" s="3"/>
      <c r="K74" s="2"/>
      <c r="N74" s="27">
        <v>1</v>
      </c>
    </row>
    <row r="75" spans="1:14" x14ac:dyDescent="0.2">
      <c r="A75" s="50">
        <v>41330</v>
      </c>
      <c r="B75" s="49">
        <v>3225</v>
      </c>
      <c r="C75" t="s">
        <v>49</v>
      </c>
      <c r="D75" t="s">
        <v>33</v>
      </c>
      <c r="E75" s="2" t="s">
        <v>68</v>
      </c>
      <c r="F75" s="3"/>
      <c r="G75" s="17"/>
      <c r="H75" s="2"/>
      <c r="I75" s="3"/>
      <c r="K75" s="2"/>
      <c r="M75" s="29">
        <v>1</v>
      </c>
      <c r="N75" s="2"/>
    </row>
    <row r="76" spans="1:14" x14ac:dyDescent="0.2">
      <c r="A76" s="50">
        <v>41330</v>
      </c>
      <c r="B76" s="49">
        <v>3225</v>
      </c>
      <c r="C76" t="s">
        <v>49</v>
      </c>
      <c r="D76" t="s">
        <v>9</v>
      </c>
      <c r="E76" s="2" t="s">
        <v>173</v>
      </c>
      <c r="F76" s="23"/>
      <c r="G76" s="19"/>
      <c r="H76" s="27"/>
      <c r="I76" s="23"/>
      <c r="J76" s="29"/>
      <c r="K76" s="27"/>
      <c r="L76">
        <v>1</v>
      </c>
      <c r="M76" s="29"/>
      <c r="N76" s="27"/>
    </row>
    <row r="77" spans="1:14" x14ac:dyDescent="0.2">
      <c r="A77" s="50">
        <v>41386</v>
      </c>
      <c r="B77" s="49">
        <v>3234</v>
      </c>
      <c r="C77" t="s">
        <v>49</v>
      </c>
      <c r="D77" t="s">
        <v>27</v>
      </c>
      <c r="E77" s="2" t="s">
        <v>69</v>
      </c>
      <c r="F77" s="3"/>
      <c r="G77" s="17"/>
      <c r="H77" s="2"/>
      <c r="I77" s="3"/>
      <c r="J77" s="62">
        <v>1</v>
      </c>
      <c r="K77" s="2"/>
      <c r="N77" s="2"/>
    </row>
    <row r="78" spans="1:14" x14ac:dyDescent="0.2">
      <c r="A78" s="50">
        <v>41386</v>
      </c>
      <c r="B78" s="49">
        <v>3234</v>
      </c>
      <c r="C78" t="s">
        <v>49</v>
      </c>
      <c r="D78" t="s">
        <v>27</v>
      </c>
      <c r="E78" s="2" t="s">
        <v>117</v>
      </c>
      <c r="F78" s="3"/>
      <c r="G78" s="17"/>
      <c r="H78" s="2"/>
      <c r="I78" s="3"/>
      <c r="J78" s="62">
        <v>1</v>
      </c>
      <c r="K78" s="2"/>
      <c r="N78" s="2"/>
    </row>
    <row r="79" spans="1:14" x14ac:dyDescent="0.2">
      <c r="A79" s="57">
        <v>41386</v>
      </c>
      <c r="B79" s="58">
        <v>3234</v>
      </c>
      <c r="C79" s="35" t="s">
        <v>49</v>
      </c>
      <c r="D79" s="66" t="s">
        <v>32</v>
      </c>
      <c r="E79" s="56" t="s">
        <v>126</v>
      </c>
      <c r="F79" s="36"/>
      <c r="G79" s="55"/>
      <c r="H79" s="56"/>
      <c r="I79" s="36">
        <v>1</v>
      </c>
      <c r="J79" s="35"/>
      <c r="K79" s="56"/>
      <c r="L79" s="35"/>
      <c r="M79" s="35">
        <v>1</v>
      </c>
      <c r="N79" s="56"/>
    </row>
    <row r="80" spans="1:14" x14ac:dyDescent="0.2">
      <c r="A80" s="50">
        <v>41431</v>
      </c>
      <c r="B80" s="49">
        <v>3244</v>
      </c>
      <c r="C80" t="s">
        <v>50</v>
      </c>
      <c r="D80" s="52" t="s">
        <v>35</v>
      </c>
      <c r="E80" s="2" t="s">
        <v>151</v>
      </c>
      <c r="F80" s="3"/>
      <c r="G80" s="17"/>
      <c r="H80" s="2"/>
      <c r="I80" s="3"/>
      <c r="K80" s="2"/>
      <c r="N80" s="27">
        <v>1</v>
      </c>
    </row>
    <row r="81" spans="1:14" x14ac:dyDescent="0.2">
      <c r="A81" s="50">
        <v>41431</v>
      </c>
      <c r="B81" s="49">
        <v>3244</v>
      </c>
      <c r="C81" t="s">
        <v>50</v>
      </c>
      <c r="D81" s="52" t="s">
        <v>35</v>
      </c>
      <c r="E81" s="2" t="s">
        <v>152</v>
      </c>
      <c r="F81" s="3"/>
      <c r="G81" s="17"/>
      <c r="H81" s="2"/>
      <c r="I81" s="3"/>
      <c r="K81" s="2"/>
      <c r="N81" s="27">
        <v>1</v>
      </c>
    </row>
    <row r="82" spans="1:14" x14ac:dyDescent="0.2">
      <c r="A82" s="50">
        <v>41445</v>
      </c>
      <c r="B82" s="49">
        <v>3247</v>
      </c>
      <c r="C82" t="s">
        <v>52</v>
      </c>
      <c r="D82" s="52" t="s">
        <v>35</v>
      </c>
      <c r="E82" s="2" t="s">
        <v>85</v>
      </c>
      <c r="F82" s="23"/>
      <c r="G82" s="19"/>
      <c r="H82" s="27"/>
      <c r="I82" s="23"/>
      <c r="K82" s="27"/>
      <c r="L82" s="29"/>
      <c r="N82" s="27">
        <v>1</v>
      </c>
    </row>
    <row r="83" spans="1:14" x14ac:dyDescent="0.2">
      <c r="A83" s="50">
        <v>41445</v>
      </c>
      <c r="B83" s="49">
        <v>3247</v>
      </c>
      <c r="C83" t="s">
        <v>52</v>
      </c>
      <c r="D83" s="52" t="s">
        <v>30</v>
      </c>
      <c r="E83" s="2" t="s">
        <v>70</v>
      </c>
      <c r="F83" s="23"/>
      <c r="G83" s="19"/>
      <c r="H83" s="27"/>
      <c r="I83" s="3">
        <v>1</v>
      </c>
      <c r="J83" s="29"/>
      <c r="K83" s="27"/>
      <c r="L83" s="29"/>
      <c r="M83" s="29"/>
      <c r="N83" s="27"/>
    </row>
    <row r="84" spans="1:14" x14ac:dyDescent="0.2">
      <c r="A84" s="50">
        <v>41445</v>
      </c>
      <c r="B84" s="49">
        <v>3247</v>
      </c>
      <c r="C84" t="s">
        <v>52</v>
      </c>
      <c r="D84" t="s">
        <v>33</v>
      </c>
      <c r="E84" s="2" t="s">
        <v>174</v>
      </c>
      <c r="F84" s="3"/>
      <c r="G84" s="17"/>
      <c r="H84" s="2"/>
      <c r="I84" s="3"/>
      <c r="K84" s="2"/>
      <c r="L84">
        <v>1</v>
      </c>
      <c r="N84" s="2"/>
    </row>
    <row r="85" spans="1:14" x14ac:dyDescent="0.2">
      <c r="A85" s="50">
        <v>41445</v>
      </c>
      <c r="B85" s="49">
        <v>3247</v>
      </c>
      <c r="C85" t="s">
        <v>52</v>
      </c>
      <c r="D85" t="s">
        <v>33</v>
      </c>
      <c r="E85" s="2" t="s">
        <v>175</v>
      </c>
      <c r="F85" s="23"/>
      <c r="G85" s="19"/>
      <c r="H85" s="27"/>
      <c r="I85" s="23"/>
      <c r="J85" s="29"/>
      <c r="K85" s="27"/>
      <c r="L85">
        <v>1</v>
      </c>
      <c r="N85" s="27"/>
    </row>
    <row r="86" spans="1:14" x14ac:dyDescent="0.2">
      <c r="A86" s="50">
        <v>41464</v>
      </c>
      <c r="B86" s="49">
        <v>3252</v>
      </c>
      <c r="C86" t="s">
        <v>51</v>
      </c>
      <c r="D86" t="s">
        <v>33</v>
      </c>
      <c r="E86" s="53" t="s">
        <v>22</v>
      </c>
      <c r="F86" s="23"/>
      <c r="G86" s="19"/>
      <c r="H86" s="27"/>
      <c r="I86" s="23"/>
      <c r="J86" s="29"/>
      <c r="K86" s="27"/>
      <c r="L86">
        <v>1</v>
      </c>
      <c r="N86" s="27"/>
    </row>
    <row r="87" spans="1:14" x14ac:dyDescent="0.2">
      <c r="A87" s="50">
        <v>41470</v>
      </c>
      <c r="B87" s="49">
        <v>3253</v>
      </c>
      <c r="C87" t="s">
        <v>49</v>
      </c>
      <c r="D87" t="s">
        <v>33</v>
      </c>
      <c r="E87" s="53" t="s">
        <v>22</v>
      </c>
      <c r="F87" s="23"/>
      <c r="G87" s="19"/>
      <c r="H87" s="27"/>
      <c r="I87" s="23"/>
      <c r="J87" s="29"/>
      <c r="K87" s="27"/>
      <c r="L87">
        <v>1</v>
      </c>
      <c r="N87" s="27"/>
    </row>
    <row r="88" spans="1:14" x14ac:dyDescent="0.2">
      <c r="A88" s="50">
        <v>41477</v>
      </c>
      <c r="B88" s="49">
        <v>3254</v>
      </c>
      <c r="C88" t="s">
        <v>34</v>
      </c>
      <c r="D88" s="52" t="s">
        <v>35</v>
      </c>
      <c r="E88" s="2" t="s">
        <v>118</v>
      </c>
      <c r="F88" s="3"/>
      <c r="G88" s="17"/>
      <c r="H88" s="2"/>
      <c r="I88" s="3"/>
      <c r="J88" s="62">
        <v>1</v>
      </c>
      <c r="K88" s="2"/>
      <c r="N88" s="2"/>
    </row>
    <row r="89" spans="1:14" x14ac:dyDescent="0.2">
      <c r="A89" s="50">
        <v>41544</v>
      </c>
      <c r="B89" s="49">
        <v>3258</v>
      </c>
      <c r="C89" t="s">
        <v>43</v>
      </c>
      <c r="D89" t="s">
        <v>27</v>
      </c>
      <c r="E89" s="2" t="s">
        <v>140</v>
      </c>
      <c r="F89" s="23"/>
      <c r="G89" s="19"/>
      <c r="H89" s="27"/>
      <c r="I89" s="23"/>
      <c r="J89" s="29"/>
      <c r="K89" s="27"/>
      <c r="L89" s="29"/>
      <c r="M89" s="29">
        <v>1</v>
      </c>
      <c r="N89" s="27"/>
    </row>
    <row r="90" spans="1:14" x14ac:dyDescent="0.2">
      <c r="A90" s="50">
        <v>41554</v>
      </c>
      <c r="B90" s="49">
        <v>3260</v>
      </c>
      <c r="C90" t="s">
        <v>50</v>
      </c>
      <c r="D90" s="52" t="s">
        <v>35</v>
      </c>
      <c r="E90" s="2" t="s">
        <v>153</v>
      </c>
      <c r="F90" s="3"/>
      <c r="G90" s="17"/>
      <c r="H90" s="2"/>
      <c r="I90" s="3"/>
      <c r="K90" s="2"/>
      <c r="N90" s="27">
        <v>1</v>
      </c>
    </row>
    <row r="91" spans="1:14" x14ac:dyDescent="0.2">
      <c r="A91" s="50">
        <v>41554</v>
      </c>
      <c r="B91" s="49">
        <v>3260</v>
      </c>
      <c r="C91" t="s">
        <v>50</v>
      </c>
      <c r="D91" s="52" t="s">
        <v>35</v>
      </c>
      <c r="E91" s="2" t="s">
        <v>154</v>
      </c>
      <c r="F91" s="3"/>
      <c r="G91" s="17"/>
      <c r="H91" s="2"/>
      <c r="I91" s="3"/>
      <c r="K91" s="2"/>
      <c r="N91" s="27">
        <v>1</v>
      </c>
    </row>
    <row r="92" spans="1:14" x14ac:dyDescent="0.2">
      <c r="A92" s="50">
        <v>41554</v>
      </c>
      <c r="B92" s="49">
        <v>3260</v>
      </c>
      <c r="C92" t="s">
        <v>50</v>
      </c>
      <c r="D92" t="s">
        <v>33</v>
      </c>
      <c r="E92" s="53" t="s">
        <v>22</v>
      </c>
      <c r="F92" s="23"/>
      <c r="G92" s="19"/>
      <c r="H92" s="27"/>
      <c r="I92" s="23"/>
      <c r="J92" s="29"/>
      <c r="K92" s="27"/>
      <c r="L92" s="29"/>
      <c r="M92" s="29">
        <v>1</v>
      </c>
      <c r="N92" s="27"/>
    </row>
    <row r="93" spans="1:14" x14ac:dyDescent="0.2">
      <c r="A93" s="50">
        <v>41557</v>
      </c>
      <c r="B93" s="49">
        <v>3261</v>
      </c>
      <c r="C93" t="s">
        <v>48</v>
      </c>
      <c r="D93" s="52" t="s">
        <v>35</v>
      </c>
      <c r="E93" s="2" t="s">
        <v>99</v>
      </c>
      <c r="F93" s="3"/>
      <c r="G93" s="17"/>
      <c r="H93" s="2"/>
      <c r="I93" s="3"/>
      <c r="K93" s="2"/>
      <c r="L93">
        <v>1</v>
      </c>
      <c r="N93" s="2"/>
    </row>
    <row r="94" spans="1:14" x14ac:dyDescent="0.2">
      <c r="A94" s="50">
        <v>41569</v>
      </c>
      <c r="B94" s="49">
        <v>3268</v>
      </c>
      <c r="C94" t="s">
        <v>45</v>
      </c>
      <c r="D94" s="52" t="s">
        <v>35</v>
      </c>
      <c r="E94" s="2" t="s">
        <v>155</v>
      </c>
      <c r="F94" s="3"/>
      <c r="G94" s="17"/>
      <c r="H94" s="2"/>
      <c r="I94" s="3"/>
      <c r="K94" s="2"/>
      <c r="N94" s="27">
        <v>1</v>
      </c>
    </row>
    <row r="95" spans="1:14" x14ac:dyDescent="0.2">
      <c r="A95" s="50">
        <v>41593</v>
      </c>
      <c r="B95" s="49">
        <v>3271</v>
      </c>
      <c r="C95" t="s">
        <v>51</v>
      </c>
      <c r="D95" s="52" t="s">
        <v>32</v>
      </c>
      <c r="E95" s="2" t="s">
        <v>119</v>
      </c>
      <c r="F95" s="3"/>
      <c r="G95" s="17"/>
      <c r="H95" s="2"/>
      <c r="I95" s="3"/>
      <c r="J95" s="62">
        <v>1</v>
      </c>
      <c r="K95" s="2"/>
      <c r="N95" s="2"/>
    </row>
    <row r="96" spans="1:14" x14ac:dyDescent="0.2">
      <c r="A96" s="50">
        <v>41593</v>
      </c>
      <c r="B96" s="49">
        <v>3271</v>
      </c>
      <c r="C96" t="s">
        <v>51</v>
      </c>
      <c r="D96" s="52" t="s">
        <v>36</v>
      </c>
      <c r="E96" s="2" t="s">
        <v>100</v>
      </c>
      <c r="F96" s="3"/>
      <c r="G96" s="17"/>
      <c r="H96" s="2"/>
      <c r="I96" s="3">
        <v>1</v>
      </c>
      <c r="K96" s="2"/>
      <c r="N96" s="2"/>
    </row>
    <row r="97" spans="1:14" x14ac:dyDescent="0.2">
      <c r="A97" s="50">
        <v>41593</v>
      </c>
      <c r="B97" s="49">
        <v>3271</v>
      </c>
      <c r="C97" t="s">
        <v>51</v>
      </c>
      <c r="D97" t="s">
        <v>27</v>
      </c>
      <c r="E97" s="2" t="s">
        <v>127</v>
      </c>
      <c r="F97" s="3"/>
      <c r="G97" s="17"/>
      <c r="H97" s="2"/>
      <c r="I97" s="3">
        <v>1</v>
      </c>
      <c r="K97" s="2"/>
      <c r="N97" s="2"/>
    </row>
    <row r="98" spans="1:14" x14ac:dyDescent="0.2">
      <c r="A98" s="50">
        <v>41593</v>
      </c>
      <c r="B98" s="49">
        <v>3271</v>
      </c>
      <c r="C98" t="s">
        <v>51</v>
      </c>
      <c r="D98" t="s">
        <v>27</v>
      </c>
      <c r="E98" s="2" t="s">
        <v>128</v>
      </c>
      <c r="F98" s="3"/>
      <c r="G98" s="17"/>
      <c r="H98" s="2"/>
      <c r="I98" s="3">
        <v>1</v>
      </c>
      <c r="K98" s="2"/>
      <c r="N98" s="2"/>
    </row>
    <row r="99" spans="1:14" x14ac:dyDescent="0.2">
      <c r="A99" s="50">
        <v>41597</v>
      </c>
      <c r="B99" s="49">
        <v>3274</v>
      </c>
      <c r="C99" t="s">
        <v>45</v>
      </c>
      <c r="D99" t="s">
        <v>33</v>
      </c>
      <c r="E99" s="53" t="s">
        <v>22</v>
      </c>
      <c r="F99" s="23"/>
      <c r="G99" s="19"/>
      <c r="H99" s="27"/>
      <c r="I99" s="23"/>
      <c r="K99" s="27"/>
      <c r="L99">
        <v>1</v>
      </c>
      <c r="M99" s="29"/>
      <c r="N99" s="2"/>
    </row>
    <row r="100" spans="1:14" x14ac:dyDescent="0.2">
      <c r="A100" s="50">
        <v>41597</v>
      </c>
      <c r="B100" s="49">
        <v>3274</v>
      </c>
      <c r="C100" t="s">
        <v>45</v>
      </c>
      <c r="D100" t="s">
        <v>33</v>
      </c>
      <c r="E100" s="53" t="s">
        <v>22</v>
      </c>
      <c r="F100" s="23"/>
      <c r="G100" s="19"/>
      <c r="H100" s="27"/>
      <c r="I100" s="23"/>
      <c r="J100" s="29"/>
      <c r="K100" s="27"/>
      <c r="L100">
        <v>1</v>
      </c>
      <c r="M100" s="29"/>
      <c r="N100" s="27"/>
    </row>
    <row r="101" spans="1:14" x14ac:dyDescent="0.2">
      <c r="A101" s="70">
        <v>41613</v>
      </c>
      <c r="B101" s="71">
        <v>3278</v>
      </c>
      <c r="C101" s="29" t="s">
        <v>48</v>
      </c>
      <c r="D101" s="72" t="s">
        <v>35</v>
      </c>
      <c r="E101" s="27" t="s">
        <v>71</v>
      </c>
      <c r="F101" s="23"/>
      <c r="G101" s="19"/>
      <c r="H101" s="27"/>
      <c r="I101" s="23"/>
      <c r="J101" s="62">
        <v>1</v>
      </c>
      <c r="K101" s="27"/>
      <c r="L101" s="29"/>
      <c r="M101" s="29"/>
      <c r="N101" s="27">
        <v>1</v>
      </c>
    </row>
    <row r="102" spans="1:14" x14ac:dyDescent="0.2">
      <c r="A102" s="50">
        <v>41613</v>
      </c>
      <c r="B102" s="49">
        <v>3278</v>
      </c>
      <c r="C102" t="s">
        <v>48</v>
      </c>
      <c r="D102" t="s">
        <v>9</v>
      </c>
      <c r="E102" s="2" t="s">
        <v>120</v>
      </c>
      <c r="F102" s="3"/>
      <c r="G102" s="17"/>
      <c r="H102" s="2"/>
      <c r="I102" s="3"/>
      <c r="J102" s="62">
        <v>1</v>
      </c>
      <c r="K102" s="2"/>
      <c r="N102" s="2"/>
    </row>
    <row r="103" spans="1:14" x14ac:dyDescent="0.2">
      <c r="A103" s="50">
        <v>41613</v>
      </c>
      <c r="B103" s="49">
        <v>3278</v>
      </c>
      <c r="C103" t="s">
        <v>48</v>
      </c>
      <c r="D103" s="52" t="s">
        <v>36</v>
      </c>
      <c r="E103" s="2" t="s">
        <v>72</v>
      </c>
      <c r="F103" s="23"/>
      <c r="G103" s="19"/>
      <c r="H103" s="27"/>
      <c r="I103" s="23"/>
      <c r="J103" s="29"/>
      <c r="K103" s="27"/>
      <c r="L103" s="29"/>
      <c r="M103" s="29">
        <v>1</v>
      </c>
      <c r="N103" s="27"/>
    </row>
    <row r="104" spans="1:14" x14ac:dyDescent="0.2">
      <c r="A104" s="50">
        <v>41624</v>
      </c>
      <c r="B104" s="49">
        <v>3285</v>
      </c>
      <c r="C104" t="s">
        <v>49</v>
      </c>
      <c r="D104" s="52" t="s">
        <v>35</v>
      </c>
      <c r="E104" s="2" t="s">
        <v>156</v>
      </c>
      <c r="F104" s="3"/>
      <c r="G104" s="17"/>
      <c r="H104" s="2"/>
      <c r="I104" s="3"/>
      <c r="K104" s="2"/>
      <c r="N104" s="27">
        <v>1</v>
      </c>
    </row>
    <row r="105" spans="1:14" x14ac:dyDescent="0.2">
      <c r="A105" s="57">
        <v>41624</v>
      </c>
      <c r="B105" s="58">
        <v>3285</v>
      </c>
      <c r="C105" s="35" t="s">
        <v>49</v>
      </c>
      <c r="D105" s="66" t="s">
        <v>35</v>
      </c>
      <c r="E105" s="56" t="s">
        <v>129</v>
      </c>
      <c r="F105" s="36"/>
      <c r="G105" s="55"/>
      <c r="H105" s="56"/>
      <c r="I105" s="36">
        <v>1</v>
      </c>
      <c r="J105" s="35"/>
      <c r="K105" s="56"/>
      <c r="L105" s="35"/>
      <c r="M105" s="35">
        <v>1</v>
      </c>
      <c r="N105" s="56"/>
    </row>
    <row r="106" spans="1:14" x14ac:dyDescent="0.2">
      <c r="A106" s="57">
        <v>41624</v>
      </c>
      <c r="B106" s="58">
        <v>3285</v>
      </c>
      <c r="C106" s="35" t="s">
        <v>49</v>
      </c>
      <c r="D106" s="35" t="s">
        <v>33</v>
      </c>
      <c r="E106" s="56" t="s">
        <v>86</v>
      </c>
      <c r="F106" s="36"/>
      <c r="G106" s="55"/>
      <c r="H106" s="56"/>
      <c r="I106" s="36">
        <v>1</v>
      </c>
      <c r="J106" s="35"/>
      <c r="K106" s="56"/>
      <c r="L106" s="35">
        <v>1</v>
      </c>
      <c r="M106" s="35"/>
      <c r="N106" s="56"/>
    </row>
    <row r="107" spans="1:14" x14ac:dyDescent="0.2">
      <c r="A107" s="57">
        <v>41624</v>
      </c>
      <c r="B107" s="58">
        <v>3285</v>
      </c>
      <c r="C107" s="35" t="s">
        <v>49</v>
      </c>
      <c r="D107" s="35" t="s">
        <v>9</v>
      </c>
      <c r="E107" s="56" t="s">
        <v>73</v>
      </c>
      <c r="F107" s="36"/>
      <c r="G107" s="55"/>
      <c r="H107" s="56"/>
      <c r="I107" s="36">
        <v>1</v>
      </c>
      <c r="J107" s="35"/>
      <c r="K107" s="56"/>
      <c r="L107" s="35"/>
      <c r="M107" s="35">
        <v>1</v>
      </c>
      <c r="N107" s="56"/>
    </row>
    <row r="108" spans="1:14" x14ac:dyDescent="0.2">
      <c r="A108" s="50">
        <v>41624</v>
      </c>
      <c r="B108" s="49">
        <v>3285</v>
      </c>
      <c r="C108" t="s">
        <v>49</v>
      </c>
      <c r="D108" t="s">
        <v>33</v>
      </c>
      <c r="E108" s="2" t="s">
        <v>87</v>
      </c>
      <c r="F108" s="23"/>
      <c r="G108" s="19"/>
      <c r="H108" s="27"/>
      <c r="I108" s="23"/>
      <c r="J108" s="29"/>
      <c r="K108" s="27"/>
      <c r="L108" s="29"/>
      <c r="M108" s="29">
        <v>1</v>
      </c>
      <c r="N108" s="27"/>
    </row>
    <row r="109" spans="1:14" x14ac:dyDescent="0.2">
      <c r="A109" s="50">
        <v>41681</v>
      </c>
      <c r="B109" s="49">
        <v>3292</v>
      </c>
      <c r="C109" t="s">
        <v>45</v>
      </c>
      <c r="D109" t="s">
        <v>33</v>
      </c>
      <c r="E109" s="2" t="s">
        <v>88</v>
      </c>
      <c r="F109" s="3"/>
      <c r="G109" s="17"/>
      <c r="H109" s="2"/>
      <c r="I109" s="3"/>
      <c r="K109" s="2"/>
      <c r="L109">
        <v>1</v>
      </c>
      <c r="N109" s="2"/>
    </row>
    <row r="110" spans="1:14" x14ac:dyDescent="0.2">
      <c r="A110" s="60">
        <v>41687</v>
      </c>
      <c r="B110" s="61">
        <v>3293</v>
      </c>
      <c r="C110" s="62" t="s">
        <v>49</v>
      </c>
      <c r="D110" s="62" t="s">
        <v>9</v>
      </c>
      <c r="E110" s="63" t="s">
        <v>109</v>
      </c>
      <c r="F110" s="65">
        <v>1</v>
      </c>
      <c r="G110" s="64"/>
      <c r="H110" s="63"/>
      <c r="I110" s="65"/>
      <c r="J110" s="62"/>
      <c r="K110" s="63"/>
      <c r="L110" s="62"/>
      <c r="M110" s="62"/>
      <c r="N110" s="63"/>
    </row>
    <row r="111" spans="1:14" x14ac:dyDescent="0.2">
      <c r="A111" s="50">
        <v>41690</v>
      </c>
      <c r="B111" s="49">
        <v>3295</v>
      </c>
      <c r="C111" t="s">
        <v>43</v>
      </c>
      <c r="D111" t="s">
        <v>33</v>
      </c>
      <c r="E111" s="2" t="s">
        <v>141</v>
      </c>
      <c r="F111" s="23"/>
      <c r="G111" s="19"/>
      <c r="H111" s="27"/>
      <c r="I111" s="3"/>
      <c r="J111" s="29"/>
      <c r="K111" s="27"/>
      <c r="L111" s="29"/>
      <c r="M111" s="29">
        <v>1</v>
      </c>
      <c r="N111" s="2"/>
    </row>
    <row r="112" spans="1:14" x14ac:dyDescent="0.2">
      <c r="A112" s="50">
        <v>41708</v>
      </c>
      <c r="B112" s="49">
        <v>3301</v>
      </c>
      <c r="C112" t="s">
        <v>52</v>
      </c>
      <c r="D112" s="52" t="s">
        <v>30</v>
      </c>
      <c r="E112" s="2" t="s">
        <v>74</v>
      </c>
      <c r="F112" s="23"/>
      <c r="G112" s="19"/>
      <c r="H112" s="27"/>
      <c r="I112" s="23"/>
      <c r="J112" s="29"/>
      <c r="K112" s="27"/>
      <c r="L112">
        <v>1</v>
      </c>
      <c r="N112" s="27"/>
    </row>
    <row r="113" spans="1:14" x14ac:dyDescent="0.2">
      <c r="A113" s="50">
        <v>41709</v>
      </c>
      <c r="B113" s="49">
        <v>3302</v>
      </c>
      <c r="C113" t="s">
        <v>51</v>
      </c>
      <c r="D113" t="s">
        <v>33</v>
      </c>
      <c r="E113" s="2" t="s">
        <v>157</v>
      </c>
      <c r="F113" s="3"/>
      <c r="G113" s="17"/>
      <c r="H113" s="2"/>
      <c r="I113" s="3"/>
      <c r="K113" s="2"/>
      <c r="N113" s="27">
        <v>1</v>
      </c>
    </row>
    <row r="114" spans="1:14" x14ac:dyDescent="0.2">
      <c r="A114" s="50">
        <v>41709</v>
      </c>
      <c r="B114" s="49">
        <v>3302</v>
      </c>
      <c r="C114" t="s">
        <v>51</v>
      </c>
      <c r="D114" t="s">
        <v>132</v>
      </c>
      <c r="E114" s="2" t="s">
        <v>75</v>
      </c>
      <c r="F114" s="23"/>
      <c r="G114" s="19"/>
      <c r="H114" s="27"/>
      <c r="I114" s="23"/>
      <c r="K114" s="27"/>
      <c r="L114">
        <v>1</v>
      </c>
      <c r="M114" s="29"/>
      <c r="N114" s="2"/>
    </row>
    <row r="115" spans="1:14" x14ac:dyDescent="0.2">
      <c r="A115" s="50">
        <v>41709</v>
      </c>
      <c r="B115" s="49">
        <v>3302</v>
      </c>
      <c r="C115" t="s">
        <v>51</v>
      </c>
      <c r="D115" t="s">
        <v>132</v>
      </c>
      <c r="E115" s="2" t="s">
        <v>76</v>
      </c>
      <c r="F115" s="23"/>
      <c r="G115" s="19"/>
      <c r="H115" s="27"/>
      <c r="I115" s="23"/>
      <c r="K115" s="27"/>
      <c r="L115">
        <v>1</v>
      </c>
      <c r="M115" s="29"/>
      <c r="N115" s="2"/>
    </row>
    <row r="116" spans="1:14" x14ac:dyDescent="0.2">
      <c r="A116" s="50">
        <v>41709</v>
      </c>
      <c r="B116" s="49">
        <v>3302</v>
      </c>
      <c r="C116" t="s">
        <v>51</v>
      </c>
      <c r="D116" t="s">
        <v>132</v>
      </c>
      <c r="E116" s="2" t="s">
        <v>101</v>
      </c>
      <c r="F116" s="3"/>
      <c r="G116" s="17"/>
      <c r="H116" s="2"/>
      <c r="I116" s="3"/>
      <c r="K116" s="2"/>
      <c r="L116">
        <v>1</v>
      </c>
      <c r="N116" s="2"/>
    </row>
    <row r="117" spans="1:14" x14ac:dyDescent="0.2">
      <c r="A117" s="50">
        <v>41709</v>
      </c>
      <c r="B117" s="49">
        <v>3302</v>
      </c>
      <c r="C117" t="s">
        <v>51</v>
      </c>
      <c r="D117" t="s">
        <v>132</v>
      </c>
      <c r="E117" s="2" t="s">
        <v>77</v>
      </c>
      <c r="F117" s="3"/>
      <c r="G117" s="17"/>
      <c r="H117" s="2"/>
      <c r="I117" s="3"/>
      <c r="K117" s="2"/>
      <c r="L117">
        <v>1</v>
      </c>
      <c r="N117" s="2"/>
    </row>
    <row r="118" spans="1:14" x14ac:dyDescent="0.2">
      <c r="A118" s="50">
        <v>41709</v>
      </c>
      <c r="B118" s="49">
        <v>3302</v>
      </c>
      <c r="C118" t="s">
        <v>51</v>
      </c>
      <c r="D118" t="s">
        <v>132</v>
      </c>
      <c r="E118" s="2" t="s">
        <v>78</v>
      </c>
      <c r="F118" s="65"/>
      <c r="G118" s="64"/>
      <c r="H118" s="63"/>
      <c r="I118" s="65"/>
      <c r="J118" s="62"/>
      <c r="K118" s="63"/>
      <c r="L118">
        <v>1</v>
      </c>
      <c r="M118" s="62"/>
      <c r="N118" s="63"/>
    </row>
    <row r="119" spans="1:14" x14ac:dyDescent="0.2">
      <c r="A119" s="50">
        <v>41709</v>
      </c>
      <c r="B119" s="49">
        <v>3302</v>
      </c>
      <c r="C119" t="s">
        <v>51</v>
      </c>
      <c r="D119" t="s">
        <v>132</v>
      </c>
      <c r="E119" s="2" t="s">
        <v>79</v>
      </c>
      <c r="F119" s="65"/>
      <c r="G119" s="64"/>
      <c r="H119" s="63"/>
      <c r="I119" s="65"/>
      <c r="J119" s="62"/>
      <c r="K119" s="63"/>
      <c r="L119">
        <v>1</v>
      </c>
      <c r="M119" s="62"/>
      <c r="N119" s="63"/>
    </row>
    <row r="120" spans="1:14" x14ac:dyDescent="0.2">
      <c r="A120" s="50">
        <v>41709</v>
      </c>
      <c r="B120" s="49">
        <v>3302</v>
      </c>
      <c r="C120" t="s">
        <v>51</v>
      </c>
      <c r="D120" t="s">
        <v>132</v>
      </c>
      <c r="E120" s="2" t="s">
        <v>176</v>
      </c>
      <c r="F120" s="65"/>
      <c r="G120" s="64"/>
      <c r="H120" s="63"/>
      <c r="I120" s="65"/>
      <c r="J120" s="62"/>
      <c r="K120" s="63"/>
      <c r="L120">
        <v>1</v>
      </c>
      <c r="M120" s="62"/>
      <c r="N120" s="63"/>
    </row>
    <row r="121" spans="1:14" x14ac:dyDescent="0.2">
      <c r="A121" s="50">
        <v>41712</v>
      </c>
      <c r="B121" s="49">
        <v>3303</v>
      </c>
      <c r="C121" t="s">
        <v>48</v>
      </c>
      <c r="D121" s="52" t="s">
        <v>35</v>
      </c>
      <c r="E121" s="2" t="s">
        <v>158</v>
      </c>
      <c r="F121" s="3"/>
      <c r="G121" s="17"/>
      <c r="H121" s="2"/>
      <c r="I121" s="3"/>
      <c r="K121" s="2"/>
      <c r="N121" s="27">
        <v>1</v>
      </c>
    </row>
    <row r="122" spans="1:14" x14ac:dyDescent="0.2">
      <c r="A122" s="50">
        <v>41712</v>
      </c>
      <c r="B122" s="49">
        <v>3303</v>
      </c>
      <c r="C122" t="s">
        <v>48</v>
      </c>
      <c r="D122" s="52" t="s">
        <v>35</v>
      </c>
      <c r="E122" s="2" t="s">
        <v>89</v>
      </c>
      <c r="F122" s="3"/>
      <c r="G122" s="17"/>
      <c r="H122" s="2"/>
      <c r="I122" s="3"/>
      <c r="K122" s="2"/>
      <c r="N122" s="27">
        <v>1</v>
      </c>
    </row>
    <row r="123" spans="1:14" x14ac:dyDescent="0.2">
      <c r="A123" s="50">
        <v>41712</v>
      </c>
      <c r="B123" s="49">
        <v>3303</v>
      </c>
      <c r="C123" t="s">
        <v>48</v>
      </c>
      <c r="D123" s="52" t="s">
        <v>35</v>
      </c>
      <c r="E123" s="2" t="s">
        <v>80</v>
      </c>
      <c r="F123" s="23"/>
      <c r="G123" s="19"/>
      <c r="H123" s="27"/>
      <c r="I123" s="23"/>
      <c r="J123" s="29"/>
      <c r="K123" s="27"/>
      <c r="L123" s="29"/>
      <c r="M123" s="29">
        <v>1</v>
      </c>
      <c r="N123" s="27"/>
    </row>
    <row r="124" spans="1:14" x14ac:dyDescent="0.2">
      <c r="A124" s="50">
        <v>41722</v>
      </c>
      <c r="B124" s="49">
        <v>3307</v>
      </c>
      <c r="C124" t="s">
        <v>49</v>
      </c>
      <c r="D124" s="52" t="s">
        <v>36</v>
      </c>
      <c r="E124" s="2" t="s">
        <v>81</v>
      </c>
      <c r="F124" s="23"/>
      <c r="G124" s="19"/>
      <c r="H124" s="27"/>
      <c r="I124" s="3">
        <v>1</v>
      </c>
      <c r="J124" s="29"/>
      <c r="K124" s="27"/>
      <c r="L124" s="29"/>
      <c r="M124" s="29"/>
      <c r="N124" s="27"/>
    </row>
    <row r="125" spans="1:14" x14ac:dyDescent="0.2">
      <c r="A125" s="50">
        <v>41743</v>
      </c>
      <c r="B125" s="49">
        <v>3309</v>
      </c>
      <c r="C125" t="s">
        <v>34</v>
      </c>
      <c r="D125" s="52" t="s">
        <v>35</v>
      </c>
      <c r="E125" s="2" t="s">
        <v>159</v>
      </c>
      <c r="F125" s="3"/>
      <c r="G125" s="17"/>
      <c r="H125" s="2"/>
      <c r="I125" s="3"/>
      <c r="K125" s="2"/>
      <c r="N125" s="27">
        <v>1</v>
      </c>
    </row>
    <row r="126" spans="1:14" x14ac:dyDescent="0.2">
      <c r="A126" s="50">
        <v>41743</v>
      </c>
      <c r="B126" s="49">
        <v>3309</v>
      </c>
      <c r="C126" t="s">
        <v>34</v>
      </c>
      <c r="D126" s="52" t="s">
        <v>35</v>
      </c>
      <c r="E126" s="2" t="s">
        <v>160</v>
      </c>
      <c r="F126" s="23"/>
      <c r="G126" s="19"/>
      <c r="H126" s="27"/>
      <c r="I126" s="23"/>
      <c r="J126" s="29"/>
      <c r="K126" s="27"/>
      <c r="L126" s="29"/>
      <c r="M126" s="29"/>
      <c r="N126" s="27">
        <v>1</v>
      </c>
    </row>
    <row r="127" spans="1:14" x14ac:dyDescent="0.2">
      <c r="A127" s="50">
        <v>41743</v>
      </c>
      <c r="B127" s="49">
        <v>3309</v>
      </c>
      <c r="C127" t="s">
        <v>34</v>
      </c>
      <c r="D127" s="52" t="s">
        <v>35</v>
      </c>
      <c r="E127" s="2" t="s">
        <v>161</v>
      </c>
      <c r="F127" s="3"/>
      <c r="G127" s="17"/>
      <c r="H127" s="2"/>
      <c r="I127" s="3"/>
      <c r="K127" s="2"/>
      <c r="N127" s="27">
        <v>1</v>
      </c>
    </row>
    <row r="128" spans="1:14" x14ac:dyDescent="0.2">
      <c r="A128" s="50">
        <v>41743</v>
      </c>
      <c r="B128" s="49">
        <v>3308</v>
      </c>
      <c r="C128" t="s">
        <v>49</v>
      </c>
      <c r="D128" t="s">
        <v>27</v>
      </c>
      <c r="E128" s="2" t="s">
        <v>56</v>
      </c>
      <c r="F128" s="23"/>
      <c r="G128" s="19"/>
      <c r="H128" s="27"/>
      <c r="I128" s="3">
        <v>1</v>
      </c>
      <c r="J128" s="29"/>
      <c r="K128" s="27"/>
      <c r="L128" s="29"/>
      <c r="M128" s="29"/>
      <c r="N128" s="27"/>
    </row>
    <row r="129" spans="1:14" x14ac:dyDescent="0.2">
      <c r="A129" s="50">
        <v>41743</v>
      </c>
      <c r="B129" s="49">
        <v>3308</v>
      </c>
      <c r="C129" t="s">
        <v>49</v>
      </c>
      <c r="D129" t="s">
        <v>27</v>
      </c>
      <c r="E129" s="2" t="s">
        <v>90</v>
      </c>
      <c r="F129" s="3"/>
      <c r="G129" s="17"/>
      <c r="H129" s="2"/>
      <c r="I129" s="3"/>
      <c r="K129" s="2"/>
      <c r="M129" s="29">
        <v>1</v>
      </c>
      <c r="N129" s="2"/>
    </row>
    <row r="130" spans="1:14" x14ac:dyDescent="0.2">
      <c r="A130" s="50">
        <v>41743</v>
      </c>
      <c r="B130" s="49">
        <v>3308</v>
      </c>
      <c r="C130" t="s">
        <v>49</v>
      </c>
      <c r="D130" s="52" t="s">
        <v>31</v>
      </c>
      <c r="E130" s="2" t="s">
        <v>91</v>
      </c>
      <c r="F130" s="23"/>
      <c r="G130" s="19"/>
      <c r="H130" s="27"/>
      <c r="I130" s="23"/>
      <c r="J130" s="29"/>
      <c r="K130" s="27"/>
      <c r="L130" s="29"/>
      <c r="M130" s="29">
        <v>1</v>
      </c>
      <c r="N130" s="27"/>
    </row>
    <row r="131" spans="1:14" x14ac:dyDescent="0.2">
      <c r="A131" s="50">
        <v>41743</v>
      </c>
      <c r="B131" s="49">
        <v>3308</v>
      </c>
      <c r="C131" t="s">
        <v>49</v>
      </c>
      <c r="D131" s="52" t="s">
        <v>35</v>
      </c>
      <c r="E131" s="2" t="s">
        <v>177</v>
      </c>
      <c r="F131" s="65"/>
      <c r="G131" s="64"/>
      <c r="H131" s="63"/>
      <c r="I131" s="65"/>
      <c r="J131" s="62"/>
      <c r="K131" s="63"/>
      <c r="L131">
        <v>1</v>
      </c>
      <c r="M131" s="62"/>
      <c r="N131" s="63"/>
    </row>
    <row r="132" spans="1:14" x14ac:dyDescent="0.2">
      <c r="A132" s="50">
        <v>41743</v>
      </c>
      <c r="B132" s="49">
        <v>3308</v>
      </c>
      <c r="C132" t="s">
        <v>49</v>
      </c>
      <c r="D132" s="52" t="s">
        <v>35</v>
      </c>
      <c r="E132" s="2" t="s">
        <v>178</v>
      </c>
      <c r="F132" s="65"/>
      <c r="G132" s="64"/>
      <c r="H132" s="63"/>
      <c r="I132" s="65"/>
      <c r="J132" s="62"/>
      <c r="K132" s="63"/>
      <c r="L132">
        <v>1</v>
      </c>
      <c r="M132" s="62"/>
      <c r="N132" s="63"/>
    </row>
    <row r="133" spans="1:14" x14ac:dyDescent="0.2">
      <c r="A133" s="50">
        <v>41743</v>
      </c>
      <c r="B133" s="49">
        <v>3308</v>
      </c>
      <c r="C133" t="s">
        <v>49</v>
      </c>
      <c r="D133" s="52" t="s">
        <v>30</v>
      </c>
      <c r="E133" s="2" t="s">
        <v>92</v>
      </c>
      <c r="F133" s="65"/>
      <c r="G133" s="64"/>
      <c r="H133" s="63"/>
      <c r="I133" s="65"/>
      <c r="J133" s="62"/>
      <c r="K133" s="63"/>
      <c r="L133">
        <v>1</v>
      </c>
      <c r="M133" s="62"/>
      <c r="N133" s="63"/>
    </row>
    <row r="134" spans="1:14" x14ac:dyDescent="0.2">
      <c r="A134" s="50">
        <v>41765</v>
      </c>
      <c r="B134" s="49">
        <v>3310</v>
      </c>
      <c r="C134" t="s">
        <v>51</v>
      </c>
      <c r="D134" s="52" t="s">
        <v>35</v>
      </c>
      <c r="E134" s="2" t="s">
        <v>162</v>
      </c>
      <c r="F134" s="3"/>
      <c r="G134" s="17"/>
      <c r="H134" s="2"/>
      <c r="I134" s="3"/>
      <c r="K134" s="2"/>
      <c r="N134" s="27">
        <v>1</v>
      </c>
    </row>
    <row r="135" spans="1:14" x14ac:dyDescent="0.2">
      <c r="A135" s="50">
        <v>41765</v>
      </c>
      <c r="B135" s="49">
        <v>3310</v>
      </c>
      <c r="C135" t="s">
        <v>51</v>
      </c>
      <c r="D135" s="52" t="s">
        <v>35</v>
      </c>
      <c r="E135" s="2" t="s">
        <v>163</v>
      </c>
      <c r="F135" s="3"/>
      <c r="G135" s="17"/>
      <c r="H135" s="2"/>
      <c r="I135" s="3"/>
      <c r="K135" s="2"/>
      <c r="N135" s="27">
        <v>1</v>
      </c>
    </row>
    <row r="136" spans="1:14" x14ac:dyDescent="0.2">
      <c r="A136" s="50">
        <v>41765</v>
      </c>
      <c r="B136" s="49">
        <v>3310</v>
      </c>
      <c r="C136" t="s">
        <v>51</v>
      </c>
      <c r="D136" s="52" t="s">
        <v>35</v>
      </c>
      <c r="E136" s="2" t="s">
        <v>164</v>
      </c>
      <c r="F136" s="3"/>
      <c r="G136" s="17"/>
      <c r="H136" s="2"/>
      <c r="I136" s="3"/>
      <c r="K136" s="2"/>
      <c r="N136" s="27">
        <v>1</v>
      </c>
    </row>
    <row r="137" spans="1:14" x14ac:dyDescent="0.2">
      <c r="A137" s="50">
        <v>41765</v>
      </c>
      <c r="B137" s="49">
        <v>3310</v>
      </c>
      <c r="C137" t="s">
        <v>51</v>
      </c>
      <c r="D137" s="52" t="s">
        <v>35</v>
      </c>
      <c r="E137" s="2" t="s">
        <v>142</v>
      </c>
      <c r="F137" s="3"/>
      <c r="G137" s="17"/>
      <c r="H137" s="2"/>
      <c r="I137" s="3"/>
      <c r="K137" s="2"/>
      <c r="M137" s="29">
        <v>1</v>
      </c>
      <c r="N137" s="2"/>
    </row>
    <row r="138" spans="1:14" x14ac:dyDescent="0.2">
      <c r="A138" s="60">
        <v>41767</v>
      </c>
      <c r="B138" s="61">
        <v>3311</v>
      </c>
      <c r="C138" s="62" t="s">
        <v>34</v>
      </c>
      <c r="D138" s="62" t="s">
        <v>9</v>
      </c>
      <c r="E138" s="63" t="s">
        <v>44</v>
      </c>
      <c r="F138" s="65"/>
      <c r="G138" s="64">
        <v>1</v>
      </c>
      <c r="H138" s="63"/>
      <c r="I138" s="65"/>
      <c r="J138" s="62"/>
      <c r="K138" s="63"/>
      <c r="L138" s="62"/>
      <c r="M138" s="62"/>
      <c r="N138" s="63"/>
    </row>
    <row r="139" spans="1:14" x14ac:dyDescent="0.2">
      <c r="A139" s="50">
        <v>41767</v>
      </c>
      <c r="B139" s="49">
        <v>3311</v>
      </c>
      <c r="C139" t="s">
        <v>34</v>
      </c>
      <c r="D139" s="52" t="s">
        <v>36</v>
      </c>
      <c r="E139" s="2" t="s">
        <v>143</v>
      </c>
      <c r="F139" s="3"/>
      <c r="G139" s="17"/>
      <c r="H139" s="2"/>
      <c r="I139" s="3"/>
      <c r="K139" s="2"/>
      <c r="M139" s="29">
        <v>1</v>
      </c>
      <c r="N139" s="2"/>
    </row>
    <row r="140" spans="1:14" x14ac:dyDescent="0.2">
      <c r="A140" s="50">
        <v>41772</v>
      </c>
      <c r="B140" s="49">
        <v>3313</v>
      </c>
      <c r="C140" t="s">
        <v>45</v>
      </c>
      <c r="D140" s="52" t="s">
        <v>35</v>
      </c>
      <c r="E140" s="2" t="s">
        <v>165</v>
      </c>
      <c r="F140" s="23"/>
      <c r="G140" s="19"/>
      <c r="H140" s="27"/>
      <c r="I140" s="23"/>
      <c r="J140" s="29"/>
      <c r="K140" s="27"/>
      <c r="L140" s="29"/>
      <c r="M140" s="29"/>
      <c r="N140" s="27">
        <v>1</v>
      </c>
    </row>
    <row r="141" spans="1:14" x14ac:dyDescent="0.2">
      <c r="A141" s="50">
        <v>41772</v>
      </c>
      <c r="B141" s="49">
        <v>3313</v>
      </c>
      <c r="C141" t="s">
        <v>45</v>
      </c>
      <c r="D141" s="52" t="s">
        <v>35</v>
      </c>
      <c r="E141" s="2" t="s">
        <v>166</v>
      </c>
      <c r="F141" s="23"/>
      <c r="G141" s="19"/>
      <c r="H141" s="27"/>
      <c r="I141" s="23"/>
      <c r="J141" s="29"/>
      <c r="K141" s="27"/>
      <c r="L141" s="29"/>
      <c r="M141" s="29"/>
      <c r="N141" s="27">
        <v>1</v>
      </c>
    </row>
    <row r="142" spans="1:14" x14ac:dyDescent="0.2">
      <c r="A142" s="50">
        <v>41772</v>
      </c>
      <c r="B142" s="49">
        <v>3313</v>
      </c>
      <c r="C142" t="s">
        <v>45</v>
      </c>
      <c r="D142" s="52" t="s">
        <v>35</v>
      </c>
      <c r="E142" s="2" t="s">
        <v>167</v>
      </c>
      <c r="F142" s="3"/>
      <c r="G142" s="17"/>
      <c r="H142" s="2"/>
      <c r="I142" s="3"/>
      <c r="K142" s="2"/>
      <c r="N142" s="27">
        <v>1</v>
      </c>
    </row>
    <row r="143" spans="1:14" x14ac:dyDescent="0.2">
      <c r="A143" s="20"/>
      <c r="B143" s="20"/>
      <c r="C143" s="20"/>
      <c r="D143" s="20"/>
      <c r="E143" s="21" t="s">
        <v>11</v>
      </c>
      <c r="F143" s="20">
        <f t="shared" ref="F143:N143" si="0">SUM(F6:F142)</f>
        <v>1</v>
      </c>
      <c r="G143" s="20">
        <f t="shared" si="0"/>
        <v>1</v>
      </c>
      <c r="H143" s="22">
        <f t="shared" si="0"/>
        <v>0</v>
      </c>
      <c r="I143" s="20">
        <f t="shared" si="0"/>
        <v>21</v>
      </c>
      <c r="J143" s="20">
        <f t="shared" si="0"/>
        <v>18</v>
      </c>
      <c r="K143" s="20">
        <f t="shared" si="0"/>
        <v>0</v>
      </c>
      <c r="L143" s="20">
        <f t="shared" si="0"/>
        <v>36</v>
      </c>
      <c r="M143" s="20">
        <f t="shared" si="0"/>
        <v>35</v>
      </c>
      <c r="N143" s="20">
        <f t="shared" si="0"/>
        <v>34</v>
      </c>
    </row>
    <row r="145" spans="1:14" ht="19" x14ac:dyDescent="0.25">
      <c r="A145" s="98" t="s">
        <v>5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9"/>
    </row>
    <row r="146" spans="1:14" ht="16" x14ac:dyDescent="0.2">
      <c r="A146" s="86" t="s">
        <v>278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</row>
    <row r="147" spans="1:14" ht="16" x14ac:dyDescent="0.2">
      <c r="A147" s="79" t="s">
        <v>1</v>
      </c>
      <c r="B147" s="79" t="s">
        <v>39</v>
      </c>
      <c r="C147" s="79" t="s">
        <v>40</v>
      </c>
      <c r="D147" s="79" t="s">
        <v>41</v>
      </c>
      <c r="E147" s="80" t="s">
        <v>42</v>
      </c>
      <c r="F147" s="88" t="s">
        <v>279</v>
      </c>
      <c r="G147" s="88"/>
      <c r="H147" s="88"/>
      <c r="I147" s="88"/>
      <c r="J147" s="88"/>
      <c r="K147" s="88"/>
      <c r="L147" s="88"/>
      <c r="M147" s="88"/>
      <c r="N147" s="89"/>
    </row>
    <row r="148" spans="1:14" x14ac:dyDescent="0.2">
      <c r="A148" s="3"/>
      <c r="B148" s="17"/>
      <c r="C148" s="17"/>
      <c r="D148" s="17"/>
      <c r="F148" s="93" t="s">
        <v>15</v>
      </c>
      <c r="G148" s="94"/>
      <c r="H148" s="95"/>
      <c r="I148" s="93" t="s">
        <v>16</v>
      </c>
      <c r="J148" s="94"/>
      <c r="K148" s="95"/>
      <c r="L148" s="90" t="s">
        <v>17</v>
      </c>
      <c r="M148" s="91"/>
      <c r="N148" s="92"/>
    </row>
    <row r="149" spans="1:14" x14ac:dyDescent="0.2">
      <c r="A149" s="3"/>
      <c r="B149" s="17"/>
      <c r="C149" s="17"/>
      <c r="D149" s="17"/>
      <c r="F149" s="5" t="s">
        <v>2</v>
      </c>
      <c r="G149" s="6" t="s">
        <v>3</v>
      </c>
      <c r="H149" s="7" t="s">
        <v>4</v>
      </c>
      <c r="I149" s="5" t="s">
        <v>2</v>
      </c>
      <c r="J149" s="6" t="s">
        <v>3</v>
      </c>
      <c r="K149" s="7" t="s">
        <v>4</v>
      </c>
      <c r="L149" s="5" t="s">
        <v>2</v>
      </c>
      <c r="M149" s="6" t="s">
        <v>3</v>
      </c>
      <c r="N149" s="7" t="s">
        <v>4</v>
      </c>
    </row>
    <row r="150" spans="1:14" x14ac:dyDescent="0.2">
      <c r="A150" s="51">
        <v>41911</v>
      </c>
      <c r="B150">
        <v>3334</v>
      </c>
      <c r="C150" t="s">
        <v>45</v>
      </c>
      <c r="D150" t="s">
        <v>32</v>
      </c>
      <c r="E150" s="2" t="s">
        <v>182</v>
      </c>
      <c r="F150" s="23"/>
      <c r="G150" s="29"/>
      <c r="H150" s="27"/>
      <c r="I150" s="23"/>
      <c r="J150" s="29">
        <v>1</v>
      </c>
      <c r="K150" s="27"/>
      <c r="L150" s="29"/>
      <c r="M150" s="29"/>
      <c r="N150" s="2"/>
    </row>
    <row r="151" spans="1:14" x14ac:dyDescent="0.2">
      <c r="A151" s="51">
        <v>41911</v>
      </c>
      <c r="B151">
        <v>3334</v>
      </c>
      <c r="C151" t="s">
        <v>45</v>
      </c>
      <c r="D151" t="s">
        <v>35</v>
      </c>
      <c r="E151" s="2" t="s">
        <v>197</v>
      </c>
      <c r="F151" s="23"/>
      <c r="G151" s="29"/>
      <c r="H151" s="27"/>
      <c r="I151" s="23"/>
      <c r="J151" s="29"/>
      <c r="K151" s="27"/>
      <c r="L151" s="29">
        <v>1</v>
      </c>
      <c r="M151" s="29"/>
      <c r="N151" s="2"/>
    </row>
    <row r="152" spans="1:14" x14ac:dyDescent="0.2">
      <c r="A152" s="51">
        <v>41911</v>
      </c>
      <c r="B152">
        <v>3334</v>
      </c>
      <c r="C152" t="s">
        <v>45</v>
      </c>
      <c r="D152" t="s">
        <v>35</v>
      </c>
      <c r="E152" s="2" t="s">
        <v>198</v>
      </c>
      <c r="F152" s="23"/>
      <c r="G152" s="29"/>
      <c r="H152" s="27"/>
      <c r="I152" s="23"/>
      <c r="J152" s="29"/>
      <c r="K152" s="27"/>
      <c r="L152" s="29">
        <v>1</v>
      </c>
      <c r="M152" s="29"/>
      <c r="N152" s="2"/>
    </row>
    <row r="153" spans="1:14" x14ac:dyDescent="0.2">
      <c r="A153" s="51">
        <v>41925</v>
      </c>
      <c r="B153">
        <v>3337</v>
      </c>
      <c r="C153" t="s">
        <v>49</v>
      </c>
      <c r="D153" t="s">
        <v>9</v>
      </c>
      <c r="E153" s="2" t="s">
        <v>199</v>
      </c>
      <c r="F153" s="23"/>
      <c r="G153" s="29"/>
      <c r="H153" s="27"/>
      <c r="I153" s="23"/>
      <c r="J153" s="29"/>
      <c r="K153" s="27"/>
      <c r="L153" s="29">
        <v>1</v>
      </c>
      <c r="M153" s="29"/>
      <c r="N153" s="2"/>
    </row>
    <row r="154" spans="1:14" x14ac:dyDescent="0.2">
      <c r="A154" s="51">
        <v>41953</v>
      </c>
      <c r="B154">
        <v>3344</v>
      </c>
      <c r="C154" t="s">
        <v>49</v>
      </c>
      <c r="D154" t="s">
        <v>27</v>
      </c>
      <c r="E154" s="2" t="s">
        <v>183</v>
      </c>
      <c r="F154" s="23"/>
      <c r="G154" s="29"/>
      <c r="H154" s="27"/>
      <c r="I154" s="23"/>
      <c r="J154" s="29">
        <v>1</v>
      </c>
      <c r="K154" s="27"/>
      <c r="L154" s="29"/>
      <c r="M154" s="29"/>
      <c r="N154" s="2"/>
    </row>
    <row r="155" spans="1:14" x14ac:dyDescent="0.2">
      <c r="A155" s="51">
        <v>41985</v>
      </c>
      <c r="B155">
        <v>3358</v>
      </c>
      <c r="C155" t="s">
        <v>47</v>
      </c>
      <c r="D155" t="s">
        <v>33</v>
      </c>
      <c r="E155" s="53" t="s">
        <v>22</v>
      </c>
      <c r="F155" s="23"/>
      <c r="G155" s="29"/>
      <c r="H155" s="27"/>
      <c r="I155" s="23"/>
      <c r="J155" s="29"/>
      <c r="K155" s="27"/>
      <c r="L155" s="29"/>
      <c r="M155" s="29">
        <v>1</v>
      </c>
      <c r="N155" s="2"/>
    </row>
    <row r="156" spans="1:14" x14ac:dyDescent="0.2">
      <c r="A156" s="51">
        <v>41985</v>
      </c>
      <c r="B156">
        <v>3358</v>
      </c>
      <c r="C156" t="s">
        <v>47</v>
      </c>
      <c r="D156" t="s">
        <v>33</v>
      </c>
      <c r="E156" s="53" t="s">
        <v>22</v>
      </c>
      <c r="F156" s="23"/>
      <c r="G156" s="29"/>
      <c r="H156" s="27"/>
      <c r="I156" s="23"/>
      <c r="J156" s="29"/>
      <c r="K156" s="27"/>
      <c r="L156" s="29"/>
      <c r="M156" s="29">
        <v>1</v>
      </c>
      <c r="N156" s="2"/>
    </row>
    <row r="157" spans="1:14" x14ac:dyDescent="0.2">
      <c r="A157" s="51">
        <v>41985</v>
      </c>
      <c r="B157">
        <v>3358</v>
      </c>
      <c r="C157" t="s">
        <v>47</v>
      </c>
      <c r="D157" t="s">
        <v>33</v>
      </c>
      <c r="E157" s="53" t="s">
        <v>22</v>
      </c>
      <c r="F157" s="23"/>
      <c r="G157" s="29"/>
      <c r="H157" s="27"/>
      <c r="I157" s="23"/>
      <c r="J157" s="29"/>
      <c r="K157" s="27"/>
      <c r="L157" s="29"/>
      <c r="M157" s="29">
        <v>1</v>
      </c>
      <c r="N157" s="2"/>
    </row>
    <row r="158" spans="1:14" x14ac:dyDescent="0.2">
      <c r="A158" s="51">
        <v>41985</v>
      </c>
      <c r="B158">
        <v>3358</v>
      </c>
      <c r="C158" t="s">
        <v>47</v>
      </c>
      <c r="D158" t="s">
        <v>33</v>
      </c>
      <c r="E158" s="53" t="s">
        <v>22</v>
      </c>
      <c r="F158" s="23"/>
      <c r="G158" s="29"/>
      <c r="H158" s="27"/>
      <c r="I158" s="23"/>
      <c r="J158" s="29"/>
      <c r="K158" s="27"/>
      <c r="L158" s="29"/>
      <c r="M158" s="29">
        <v>1</v>
      </c>
      <c r="N158" s="2"/>
    </row>
    <row r="159" spans="1:14" x14ac:dyDescent="0.2">
      <c r="A159" s="51">
        <v>41985</v>
      </c>
      <c r="B159">
        <v>3358</v>
      </c>
      <c r="C159" t="s">
        <v>47</v>
      </c>
      <c r="D159" t="s">
        <v>33</v>
      </c>
      <c r="E159" s="53" t="s">
        <v>22</v>
      </c>
      <c r="F159" s="3"/>
      <c r="H159" s="2"/>
      <c r="I159" s="3"/>
      <c r="K159" s="2"/>
      <c r="M159" s="29">
        <v>1</v>
      </c>
      <c r="N159" s="2"/>
    </row>
    <row r="160" spans="1:14" x14ac:dyDescent="0.2">
      <c r="A160" s="51">
        <v>41985</v>
      </c>
      <c r="B160">
        <v>3358</v>
      </c>
      <c r="C160" t="s">
        <v>47</v>
      </c>
      <c r="D160" t="s">
        <v>33</v>
      </c>
      <c r="E160" s="53" t="s">
        <v>22</v>
      </c>
      <c r="F160" s="23"/>
      <c r="G160" s="29"/>
      <c r="H160" s="27"/>
      <c r="I160" s="23"/>
      <c r="J160" s="29"/>
      <c r="K160" s="27"/>
      <c r="L160" s="29">
        <v>1</v>
      </c>
      <c r="M160" s="29"/>
      <c r="N160" s="2"/>
    </row>
    <row r="161" spans="1:14" x14ac:dyDescent="0.2">
      <c r="A161" s="51">
        <v>42065</v>
      </c>
      <c r="B161">
        <v>3371</v>
      </c>
      <c r="C161" t="s">
        <v>43</v>
      </c>
      <c r="D161" t="s">
        <v>35</v>
      </c>
      <c r="E161" s="2" t="s">
        <v>200</v>
      </c>
      <c r="F161" s="23"/>
      <c r="G161" s="29"/>
      <c r="H161" s="27"/>
      <c r="I161" s="23"/>
      <c r="J161" s="29"/>
      <c r="K161" s="27"/>
      <c r="L161" s="29"/>
      <c r="M161" s="29">
        <v>1</v>
      </c>
      <c r="N161" s="2"/>
    </row>
    <row r="162" spans="1:14" x14ac:dyDescent="0.2">
      <c r="A162" s="51">
        <v>42065</v>
      </c>
      <c r="B162">
        <v>3371</v>
      </c>
      <c r="C162" t="s">
        <v>43</v>
      </c>
      <c r="D162" t="s">
        <v>27</v>
      </c>
      <c r="E162" s="2" t="s">
        <v>201</v>
      </c>
      <c r="F162" s="23"/>
      <c r="G162" s="29"/>
      <c r="H162" s="27"/>
      <c r="I162" s="23"/>
      <c r="J162" s="29"/>
      <c r="K162" s="27"/>
      <c r="L162" s="29">
        <v>1</v>
      </c>
      <c r="M162" s="29"/>
      <c r="N162" s="2"/>
    </row>
    <row r="163" spans="1:14" x14ac:dyDescent="0.2">
      <c r="A163" s="51">
        <v>42068</v>
      </c>
      <c r="B163">
        <v>3372</v>
      </c>
      <c r="C163" t="s">
        <v>48</v>
      </c>
      <c r="D163" t="s">
        <v>29</v>
      </c>
      <c r="E163" s="2" t="s">
        <v>202</v>
      </c>
      <c r="F163" s="23"/>
      <c r="G163" s="29"/>
      <c r="H163" s="27"/>
      <c r="I163" s="23"/>
      <c r="J163" s="29"/>
      <c r="K163" s="27"/>
      <c r="L163" s="29">
        <v>1</v>
      </c>
      <c r="M163" s="29"/>
      <c r="N163" s="2"/>
    </row>
    <row r="164" spans="1:14" x14ac:dyDescent="0.2">
      <c r="A164" s="51">
        <v>42114</v>
      </c>
      <c r="B164">
        <v>3382</v>
      </c>
      <c r="C164" t="s">
        <v>34</v>
      </c>
      <c r="D164" t="s">
        <v>132</v>
      </c>
      <c r="E164" s="2" t="s">
        <v>203</v>
      </c>
      <c r="F164" s="23"/>
      <c r="G164" s="29"/>
      <c r="H164" s="27"/>
      <c r="I164" s="23"/>
      <c r="J164" s="29"/>
      <c r="K164" s="27"/>
      <c r="L164" s="29"/>
      <c r="M164" s="29">
        <v>1</v>
      </c>
      <c r="N164" s="2"/>
    </row>
    <row r="165" spans="1:14" x14ac:dyDescent="0.2">
      <c r="A165" s="51">
        <v>42170</v>
      </c>
      <c r="B165">
        <v>3395</v>
      </c>
      <c r="C165" t="s">
        <v>62</v>
      </c>
      <c r="D165" t="s">
        <v>9</v>
      </c>
      <c r="E165" s="2" t="s">
        <v>193</v>
      </c>
      <c r="F165" s="23"/>
      <c r="G165" s="29"/>
      <c r="H165" s="27"/>
      <c r="I165" s="23">
        <v>1</v>
      </c>
      <c r="J165" s="29"/>
      <c r="K165" s="27"/>
      <c r="L165" s="29"/>
      <c r="M165" s="29"/>
      <c r="N165" s="2"/>
    </row>
    <row r="166" spans="1:14" x14ac:dyDescent="0.2">
      <c r="A166" s="51">
        <v>42174</v>
      </c>
      <c r="B166">
        <v>3399</v>
      </c>
      <c r="C166" t="s">
        <v>51</v>
      </c>
      <c r="D166" t="s">
        <v>33</v>
      </c>
      <c r="E166" s="53" t="s">
        <v>22</v>
      </c>
      <c r="F166" s="23"/>
      <c r="G166" s="29"/>
      <c r="H166" s="27"/>
      <c r="I166" s="23"/>
      <c r="J166" s="29"/>
      <c r="K166" s="27"/>
      <c r="L166" s="29"/>
      <c r="M166" s="29">
        <v>1</v>
      </c>
      <c r="N166" s="2"/>
    </row>
    <row r="167" spans="1:14" x14ac:dyDescent="0.2">
      <c r="A167" s="51">
        <v>42174</v>
      </c>
      <c r="B167">
        <v>3399</v>
      </c>
      <c r="C167" t="s">
        <v>51</v>
      </c>
      <c r="D167" t="s">
        <v>33</v>
      </c>
      <c r="E167" s="53" t="s">
        <v>22</v>
      </c>
      <c r="F167" s="23"/>
      <c r="G167" s="29"/>
      <c r="H167" s="27"/>
      <c r="I167" s="23"/>
      <c r="J167" s="29"/>
      <c r="K167" s="27"/>
      <c r="L167" s="29"/>
      <c r="M167" s="29">
        <v>1</v>
      </c>
      <c r="N167" s="2"/>
    </row>
    <row r="168" spans="1:14" x14ac:dyDescent="0.2">
      <c r="A168" s="51">
        <v>42178</v>
      </c>
      <c r="B168">
        <v>3401</v>
      </c>
      <c r="C168" t="s">
        <v>45</v>
      </c>
      <c r="D168" t="s">
        <v>35</v>
      </c>
      <c r="E168" s="2" t="s">
        <v>204</v>
      </c>
      <c r="F168" s="23"/>
      <c r="G168" s="29"/>
      <c r="H168" s="27"/>
      <c r="I168" s="23"/>
      <c r="J168" s="29"/>
      <c r="K168" s="27"/>
      <c r="L168" s="29">
        <v>1</v>
      </c>
      <c r="M168" s="29"/>
      <c r="N168" s="2"/>
    </row>
    <row r="169" spans="1:14" x14ac:dyDescent="0.2">
      <c r="A169" s="51">
        <v>42198</v>
      </c>
      <c r="B169">
        <v>3402</v>
      </c>
      <c r="C169" t="s">
        <v>49</v>
      </c>
      <c r="D169" t="s">
        <v>10</v>
      </c>
      <c r="E169" s="2" t="s">
        <v>205</v>
      </c>
      <c r="F169" s="23"/>
      <c r="G169" s="29"/>
      <c r="H169" s="27"/>
      <c r="I169" s="23"/>
      <c r="J169" s="29"/>
      <c r="K169" s="27"/>
      <c r="L169" s="29"/>
      <c r="M169" s="29">
        <v>1</v>
      </c>
      <c r="N169" s="2"/>
    </row>
    <row r="170" spans="1:14" x14ac:dyDescent="0.2">
      <c r="A170" s="51">
        <v>42278</v>
      </c>
      <c r="B170">
        <v>3410</v>
      </c>
      <c r="C170" t="s">
        <v>43</v>
      </c>
      <c r="D170" t="s">
        <v>32</v>
      </c>
      <c r="E170" s="2" t="s">
        <v>181</v>
      </c>
      <c r="F170" s="23"/>
      <c r="G170" s="29">
        <v>1</v>
      </c>
      <c r="H170" s="27"/>
      <c r="I170" s="23"/>
      <c r="J170" s="29"/>
      <c r="K170" s="27"/>
      <c r="L170" s="29"/>
      <c r="M170" s="29"/>
      <c r="N170" s="2"/>
    </row>
    <row r="171" spans="1:14" x14ac:dyDescent="0.2">
      <c r="A171" s="51">
        <v>42318</v>
      </c>
      <c r="B171">
        <v>3421</v>
      </c>
      <c r="C171" t="s">
        <v>51</v>
      </c>
      <c r="D171" t="s">
        <v>27</v>
      </c>
      <c r="E171" s="2" t="s">
        <v>206</v>
      </c>
      <c r="F171" s="23"/>
      <c r="G171" s="29"/>
      <c r="H171" s="27"/>
      <c r="I171" s="23"/>
      <c r="J171" s="29"/>
      <c r="K171" s="27"/>
      <c r="L171" s="29">
        <v>1</v>
      </c>
      <c r="M171" s="29"/>
      <c r="N171" s="2"/>
    </row>
    <row r="172" spans="1:14" x14ac:dyDescent="0.2">
      <c r="A172" s="51">
        <v>42324</v>
      </c>
      <c r="B172">
        <v>3425</v>
      </c>
      <c r="C172" t="s">
        <v>49</v>
      </c>
      <c r="D172" t="s">
        <v>35</v>
      </c>
      <c r="E172" s="2" t="s">
        <v>207</v>
      </c>
      <c r="F172" s="23"/>
      <c r="G172" s="29"/>
      <c r="H172" s="27"/>
      <c r="I172" s="23"/>
      <c r="J172" s="29"/>
      <c r="K172" s="27"/>
      <c r="L172" s="29"/>
      <c r="M172" s="29"/>
      <c r="N172" s="2">
        <v>1</v>
      </c>
    </row>
    <row r="173" spans="1:14" x14ac:dyDescent="0.2">
      <c r="A173" s="51">
        <v>42331</v>
      </c>
      <c r="B173">
        <v>3428</v>
      </c>
      <c r="C173" t="s">
        <v>47</v>
      </c>
      <c r="D173" t="s">
        <v>36</v>
      </c>
      <c r="E173" s="2" t="s">
        <v>208</v>
      </c>
      <c r="F173" s="3"/>
      <c r="H173" s="2"/>
      <c r="I173" s="3"/>
      <c r="K173" s="2"/>
      <c r="M173" s="29">
        <v>1</v>
      </c>
      <c r="N173" s="2"/>
    </row>
    <row r="174" spans="1:14" x14ac:dyDescent="0.2">
      <c r="A174" s="51">
        <v>42341</v>
      </c>
      <c r="B174">
        <v>3433</v>
      </c>
      <c r="C174" t="s">
        <v>50</v>
      </c>
      <c r="D174" t="s">
        <v>35</v>
      </c>
      <c r="E174" s="2" t="s">
        <v>194</v>
      </c>
      <c r="F174" s="23"/>
      <c r="G174" s="29"/>
      <c r="H174" s="27"/>
      <c r="I174" s="23">
        <v>1</v>
      </c>
      <c r="J174" s="29"/>
      <c r="K174" s="27"/>
      <c r="L174" s="29"/>
      <c r="M174" s="29"/>
      <c r="N174" s="2"/>
    </row>
    <row r="175" spans="1:14" x14ac:dyDescent="0.2">
      <c r="A175" s="51">
        <v>42341</v>
      </c>
      <c r="B175">
        <v>3433</v>
      </c>
      <c r="C175" t="s">
        <v>50</v>
      </c>
      <c r="D175" t="s">
        <v>35</v>
      </c>
      <c r="E175" s="2" t="s">
        <v>209</v>
      </c>
      <c r="F175" s="23"/>
      <c r="G175" s="29"/>
      <c r="H175" s="27"/>
      <c r="I175" s="23"/>
      <c r="J175" s="29"/>
      <c r="K175" s="27"/>
      <c r="L175" s="29">
        <v>1</v>
      </c>
      <c r="M175" s="29"/>
      <c r="N175" s="2"/>
    </row>
    <row r="176" spans="1:14" x14ac:dyDescent="0.2">
      <c r="A176" s="51">
        <v>42348</v>
      </c>
      <c r="B176">
        <v>3436</v>
      </c>
      <c r="C176" t="s">
        <v>48</v>
      </c>
      <c r="D176" t="s">
        <v>36</v>
      </c>
      <c r="E176" s="2" t="s">
        <v>210</v>
      </c>
      <c r="F176" s="23"/>
      <c r="G176" s="29"/>
      <c r="H176" s="27"/>
      <c r="I176" s="23"/>
      <c r="J176" s="29"/>
      <c r="K176" s="27"/>
      <c r="L176" s="29">
        <v>1</v>
      </c>
      <c r="M176" s="29"/>
      <c r="N176" s="2"/>
    </row>
    <row r="177" spans="1:14" x14ac:dyDescent="0.2">
      <c r="A177" s="51">
        <v>42352</v>
      </c>
      <c r="B177">
        <v>3437</v>
      </c>
      <c r="C177" t="s">
        <v>49</v>
      </c>
      <c r="D177" t="s">
        <v>35</v>
      </c>
      <c r="E177" s="2" t="s">
        <v>211</v>
      </c>
      <c r="F177" s="23"/>
      <c r="G177" s="29"/>
      <c r="H177" s="27"/>
      <c r="I177" s="23"/>
      <c r="J177" s="29"/>
      <c r="K177" s="27"/>
      <c r="L177" s="29"/>
      <c r="M177" s="29"/>
      <c r="N177" s="2">
        <v>1</v>
      </c>
    </row>
    <row r="178" spans="1:14" x14ac:dyDescent="0.2">
      <c r="A178" s="51">
        <v>42352</v>
      </c>
      <c r="B178">
        <v>3437</v>
      </c>
      <c r="C178" t="s">
        <v>49</v>
      </c>
      <c r="D178" t="s">
        <v>35</v>
      </c>
      <c r="E178" s="2" t="s">
        <v>212</v>
      </c>
      <c r="F178" s="23"/>
      <c r="G178" s="29"/>
      <c r="H178" s="27"/>
      <c r="I178" s="23"/>
      <c r="J178" s="29"/>
      <c r="K178" s="27"/>
      <c r="L178" s="29"/>
      <c r="M178" s="29"/>
      <c r="N178" s="2">
        <v>1</v>
      </c>
    </row>
    <row r="179" spans="1:14" x14ac:dyDescent="0.2">
      <c r="A179" s="51">
        <v>42352</v>
      </c>
      <c r="B179">
        <v>3437</v>
      </c>
      <c r="C179" t="s">
        <v>49</v>
      </c>
      <c r="D179" t="s">
        <v>9</v>
      </c>
      <c r="E179" s="2" t="s">
        <v>213</v>
      </c>
      <c r="F179" s="23"/>
      <c r="G179" s="29"/>
      <c r="H179" s="27"/>
      <c r="I179" s="23"/>
      <c r="J179" s="29"/>
      <c r="K179" s="27"/>
      <c r="L179" s="29">
        <v>1</v>
      </c>
      <c r="M179" s="29"/>
      <c r="N179" s="2"/>
    </row>
    <row r="180" spans="1:14" x14ac:dyDescent="0.2">
      <c r="A180" s="51">
        <v>42412</v>
      </c>
      <c r="B180">
        <v>3445</v>
      </c>
      <c r="C180" t="s">
        <v>51</v>
      </c>
      <c r="D180" t="s">
        <v>35</v>
      </c>
      <c r="E180" s="2" t="s">
        <v>214</v>
      </c>
      <c r="F180" s="23"/>
      <c r="G180" s="29"/>
      <c r="H180" s="27"/>
      <c r="I180" s="23"/>
      <c r="K180" s="27"/>
      <c r="L180" s="29"/>
      <c r="M180" s="29"/>
      <c r="N180" s="2">
        <v>1</v>
      </c>
    </row>
    <row r="181" spans="1:14" x14ac:dyDescent="0.2">
      <c r="A181" s="51">
        <v>42412</v>
      </c>
      <c r="B181">
        <v>3445</v>
      </c>
      <c r="C181" t="s">
        <v>51</v>
      </c>
      <c r="D181" t="s">
        <v>27</v>
      </c>
      <c r="E181" s="2" t="s">
        <v>215</v>
      </c>
      <c r="F181" s="23"/>
      <c r="G181" s="29"/>
      <c r="H181" s="27"/>
      <c r="I181" s="23"/>
      <c r="J181" s="29"/>
      <c r="K181" s="27"/>
      <c r="L181" s="29">
        <v>1</v>
      </c>
      <c r="M181" s="29"/>
      <c r="N181" s="2"/>
    </row>
    <row r="182" spans="1:14" x14ac:dyDescent="0.2">
      <c r="A182" s="51">
        <v>42429</v>
      </c>
      <c r="B182">
        <v>3451</v>
      </c>
      <c r="C182" t="s">
        <v>43</v>
      </c>
      <c r="D182" t="s">
        <v>35</v>
      </c>
      <c r="E182" s="2" t="s">
        <v>216</v>
      </c>
      <c r="F182" s="23"/>
      <c r="G182" s="29"/>
      <c r="H182" s="27"/>
      <c r="I182" s="23"/>
      <c r="J182" s="29"/>
      <c r="K182" s="27"/>
      <c r="L182" s="29"/>
      <c r="M182" s="29"/>
      <c r="N182" s="2">
        <v>1</v>
      </c>
    </row>
    <row r="183" spans="1:14" x14ac:dyDescent="0.2">
      <c r="A183" s="51">
        <v>42439</v>
      </c>
      <c r="B183">
        <v>3455</v>
      </c>
      <c r="C183" t="s">
        <v>50</v>
      </c>
      <c r="D183" t="s">
        <v>35</v>
      </c>
      <c r="E183" s="2" t="s">
        <v>217</v>
      </c>
      <c r="F183" s="23"/>
      <c r="G183" s="29"/>
      <c r="H183" s="27"/>
      <c r="I183" s="23"/>
      <c r="J183" s="29"/>
      <c r="K183" s="27"/>
      <c r="L183" s="29"/>
      <c r="M183" s="29"/>
      <c r="N183" s="2">
        <v>1</v>
      </c>
    </row>
    <row r="184" spans="1:14" x14ac:dyDescent="0.2">
      <c r="A184" s="51">
        <v>42439</v>
      </c>
      <c r="B184">
        <v>3455</v>
      </c>
      <c r="C184" t="s">
        <v>50</v>
      </c>
      <c r="D184" t="s">
        <v>35</v>
      </c>
      <c r="E184" s="2" t="s">
        <v>218</v>
      </c>
      <c r="F184" s="23"/>
      <c r="G184" s="29"/>
      <c r="H184" s="27"/>
      <c r="I184" s="23"/>
      <c r="K184" s="27"/>
      <c r="L184" s="29"/>
      <c r="M184" s="29"/>
      <c r="N184" s="2">
        <v>1</v>
      </c>
    </row>
    <row r="185" spans="1:14" x14ac:dyDescent="0.2">
      <c r="A185" s="51">
        <v>42471</v>
      </c>
      <c r="B185">
        <v>3459</v>
      </c>
      <c r="C185" t="s">
        <v>49</v>
      </c>
      <c r="D185" t="s">
        <v>9</v>
      </c>
      <c r="E185" s="2" t="s">
        <v>219</v>
      </c>
      <c r="F185" s="23"/>
      <c r="G185" s="29"/>
      <c r="H185" s="27"/>
      <c r="I185" s="23"/>
      <c r="J185" s="29"/>
      <c r="K185" s="27"/>
      <c r="L185" s="29"/>
      <c r="M185" s="29">
        <v>1</v>
      </c>
      <c r="N185" s="2"/>
    </row>
    <row r="186" spans="1:14" x14ac:dyDescent="0.2">
      <c r="A186" s="51">
        <v>42481</v>
      </c>
      <c r="B186">
        <v>3461</v>
      </c>
      <c r="C186" t="s">
        <v>50</v>
      </c>
      <c r="D186" t="s">
        <v>35</v>
      </c>
      <c r="E186" s="2" t="s">
        <v>220</v>
      </c>
      <c r="F186" s="3"/>
      <c r="H186" s="2"/>
      <c r="I186" s="3"/>
      <c r="K186" s="2"/>
      <c r="N186" s="2">
        <v>1</v>
      </c>
    </row>
    <row r="187" spans="1:14" x14ac:dyDescent="0.2">
      <c r="A187" s="51">
        <v>42507</v>
      </c>
      <c r="B187">
        <v>3464</v>
      </c>
      <c r="C187" t="s">
        <v>49</v>
      </c>
      <c r="D187" t="s">
        <v>9</v>
      </c>
      <c r="E187" s="2" t="s">
        <v>184</v>
      </c>
      <c r="F187" s="23"/>
      <c r="G187" s="29"/>
      <c r="H187" s="27"/>
      <c r="I187" s="23"/>
      <c r="J187" s="29">
        <v>1</v>
      </c>
      <c r="K187" s="27"/>
      <c r="L187" s="29"/>
      <c r="M187" s="29"/>
      <c r="N187" s="2"/>
    </row>
    <row r="188" spans="1:14" x14ac:dyDescent="0.2">
      <c r="A188" s="51">
        <v>42537</v>
      </c>
      <c r="B188">
        <v>3474</v>
      </c>
      <c r="C188" t="s">
        <v>52</v>
      </c>
      <c r="D188" t="s">
        <v>36</v>
      </c>
      <c r="E188" s="2" t="s">
        <v>221</v>
      </c>
      <c r="F188" s="23"/>
      <c r="G188" s="29"/>
      <c r="H188" s="27"/>
      <c r="I188" s="23"/>
      <c r="J188" s="29"/>
      <c r="K188" s="27"/>
      <c r="L188" s="29"/>
      <c r="M188" s="29">
        <v>1</v>
      </c>
      <c r="N188" s="2"/>
    </row>
    <row r="189" spans="1:14" x14ac:dyDescent="0.2">
      <c r="A189" s="51">
        <v>42538</v>
      </c>
      <c r="B189">
        <v>3475</v>
      </c>
      <c r="C189" t="s">
        <v>51</v>
      </c>
      <c r="D189" t="s">
        <v>33</v>
      </c>
      <c r="E189" s="53" t="s">
        <v>22</v>
      </c>
      <c r="F189" s="23"/>
      <c r="G189" s="29"/>
      <c r="H189" s="27"/>
      <c r="I189" s="23"/>
      <c r="J189" s="29"/>
      <c r="K189" s="27"/>
      <c r="L189" s="29"/>
      <c r="M189" s="29">
        <v>1</v>
      </c>
      <c r="N189" s="2"/>
    </row>
    <row r="190" spans="1:14" x14ac:dyDescent="0.2">
      <c r="A190" s="51">
        <v>42545</v>
      </c>
      <c r="B190">
        <v>3478</v>
      </c>
      <c r="C190" t="s">
        <v>45</v>
      </c>
      <c r="D190" t="s">
        <v>35</v>
      </c>
      <c r="E190" s="2" t="s">
        <v>222</v>
      </c>
      <c r="F190" s="23"/>
      <c r="G190" s="29"/>
      <c r="H190" s="27"/>
      <c r="I190" s="23"/>
      <c r="J190" s="29"/>
      <c r="K190" s="27"/>
      <c r="L190" s="29"/>
      <c r="M190" s="29">
        <v>1</v>
      </c>
      <c r="N190" s="2"/>
    </row>
    <row r="191" spans="1:14" x14ac:dyDescent="0.2">
      <c r="A191" s="51">
        <v>42545</v>
      </c>
      <c r="B191">
        <v>3478</v>
      </c>
      <c r="C191" t="s">
        <v>45</v>
      </c>
      <c r="D191" t="s">
        <v>35</v>
      </c>
      <c r="E191" s="2" t="s">
        <v>223</v>
      </c>
      <c r="F191" s="23"/>
      <c r="G191" s="29"/>
      <c r="H191" s="27"/>
      <c r="I191" s="23"/>
      <c r="J191" s="29"/>
      <c r="K191" s="27"/>
      <c r="L191" s="29"/>
      <c r="M191" s="29"/>
      <c r="N191" s="2">
        <v>1</v>
      </c>
    </row>
    <row r="192" spans="1:14" x14ac:dyDescent="0.2">
      <c r="A192" s="51">
        <v>42545</v>
      </c>
      <c r="B192">
        <v>3478</v>
      </c>
      <c r="C192" t="s">
        <v>45</v>
      </c>
      <c r="D192" t="s">
        <v>35</v>
      </c>
      <c r="E192" s="2" t="s">
        <v>224</v>
      </c>
      <c r="F192" s="23"/>
      <c r="G192" s="29"/>
      <c r="H192" s="27"/>
      <c r="I192" s="23"/>
      <c r="J192" s="29"/>
      <c r="K192" s="27"/>
      <c r="L192" s="29"/>
      <c r="M192" s="29"/>
      <c r="N192" s="2">
        <v>1</v>
      </c>
    </row>
    <row r="193" spans="1:14" x14ac:dyDescent="0.2">
      <c r="A193" s="51">
        <v>42654</v>
      </c>
      <c r="B193">
        <v>3488</v>
      </c>
      <c r="C193" t="s">
        <v>51</v>
      </c>
      <c r="D193" t="s">
        <v>33</v>
      </c>
      <c r="E193" s="53" t="s">
        <v>22</v>
      </c>
      <c r="F193" s="23"/>
      <c r="G193" s="29"/>
      <c r="H193" s="27"/>
      <c r="I193" s="23"/>
      <c r="J193" s="29"/>
      <c r="K193" s="27"/>
      <c r="L193" s="29"/>
      <c r="M193" s="29">
        <v>1</v>
      </c>
      <c r="N193" s="2"/>
    </row>
    <row r="194" spans="1:14" x14ac:dyDescent="0.2">
      <c r="A194" s="51">
        <v>42656</v>
      </c>
      <c r="B194">
        <v>3490</v>
      </c>
      <c r="C194" t="s">
        <v>50</v>
      </c>
      <c r="D194" t="s">
        <v>35</v>
      </c>
      <c r="E194" s="2" t="s">
        <v>225</v>
      </c>
      <c r="F194" s="23"/>
      <c r="G194" s="29"/>
      <c r="H194" s="27"/>
      <c r="I194" s="23"/>
      <c r="J194" s="29"/>
      <c r="K194" s="27"/>
      <c r="L194" s="29"/>
      <c r="M194" s="29"/>
      <c r="N194" s="2">
        <v>1</v>
      </c>
    </row>
    <row r="195" spans="1:14" x14ac:dyDescent="0.2">
      <c r="A195" s="51">
        <v>42656</v>
      </c>
      <c r="B195">
        <v>3490</v>
      </c>
      <c r="C195" t="s">
        <v>50</v>
      </c>
      <c r="D195" t="s">
        <v>35</v>
      </c>
      <c r="E195" s="2" t="s">
        <v>226</v>
      </c>
      <c r="F195" s="23"/>
      <c r="G195" s="29"/>
      <c r="H195" s="27"/>
      <c r="I195" s="23"/>
      <c r="J195" s="29"/>
      <c r="K195" s="27"/>
      <c r="L195" s="29"/>
      <c r="M195" s="29"/>
      <c r="N195" s="2">
        <v>1</v>
      </c>
    </row>
    <row r="196" spans="1:14" x14ac:dyDescent="0.2">
      <c r="A196" s="51">
        <v>42661</v>
      </c>
      <c r="B196">
        <v>3494</v>
      </c>
      <c r="C196" t="s">
        <v>45</v>
      </c>
      <c r="D196" t="s">
        <v>33</v>
      </c>
      <c r="E196" s="53" t="s">
        <v>22</v>
      </c>
      <c r="F196" s="23"/>
      <c r="G196" s="29"/>
      <c r="H196" s="27"/>
      <c r="I196" s="23"/>
      <c r="J196" s="29"/>
      <c r="K196" s="27"/>
      <c r="L196" s="29"/>
      <c r="M196" s="29">
        <v>1</v>
      </c>
      <c r="N196" s="2"/>
    </row>
    <row r="197" spans="1:14" x14ac:dyDescent="0.2">
      <c r="A197" s="51">
        <v>42682</v>
      </c>
      <c r="B197">
        <v>3495</v>
      </c>
      <c r="C197" t="s">
        <v>51</v>
      </c>
      <c r="D197" t="s">
        <v>33</v>
      </c>
      <c r="E197" s="53" t="s">
        <v>22</v>
      </c>
      <c r="F197" s="23"/>
      <c r="G197" s="29"/>
      <c r="H197" s="27"/>
      <c r="I197" s="23"/>
      <c r="J197" s="29"/>
      <c r="K197" s="27"/>
      <c r="L197" s="29"/>
      <c r="M197" s="29">
        <v>1</v>
      </c>
      <c r="N197" s="2"/>
    </row>
    <row r="198" spans="1:14" x14ac:dyDescent="0.2">
      <c r="A198" s="51">
        <v>42702</v>
      </c>
      <c r="B198">
        <v>3503</v>
      </c>
      <c r="C198" t="s">
        <v>43</v>
      </c>
      <c r="D198" t="s">
        <v>33</v>
      </c>
      <c r="E198" s="53" t="s">
        <v>22</v>
      </c>
      <c r="F198" s="23"/>
      <c r="G198" s="29"/>
      <c r="H198" s="27"/>
      <c r="I198" s="23"/>
      <c r="J198" s="29"/>
      <c r="K198" s="27"/>
      <c r="L198" s="29"/>
      <c r="M198" s="29">
        <v>1</v>
      </c>
      <c r="N198" s="2"/>
    </row>
    <row r="199" spans="1:14" x14ac:dyDescent="0.2">
      <c r="A199" s="51">
        <v>42712</v>
      </c>
      <c r="B199">
        <v>3507</v>
      </c>
      <c r="C199" t="s">
        <v>52</v>
      </c>
      <c r="D199" t="s">
        <v>30</v>
      </c>
      <c r="E199" s="2" t="s">
        <v>227</v>
      </c>
      <c r="F199" s="23"/>
      <c r="G199" s="29"/>
      <c r="H199" s="27"/>
      <c r="I199" s="23"/>
      <c r="J199" s="29"/>
      <c r="K199" s="27"/>
      <c r="L199" s="29"/>
      <c r="M199" s="29">
        <v>1</v>
      </c>
      <c r="N199" s="2"/>
    </row>
    <row r="200" spans="1:14" x14ac:dyDescent="0.2">
      <c r="A200" s="51">
        <v>42758</v>
      </c>
      <c r="B200">
        <v>3514</v>
      </c>
      <c r="C200" t="s">
        <v>49</v>
      </c>
      <c r="D200" t="s">
        <v>36</v>
      </c>
      <c r="E200" s="2" t="s">
        <v>228</v>
      </c>
      <c r="F200" s="23"/>
      <c r="G200" s="29"/>
      <c r="H200" s="27"/>
      <c r="I200" s="23"/>
      <c r="J200" s="29"/>
      <c r="K200" s="27"/>
      <c r="L200" s="29">
        <v>1</v>
      </c>
      <c r="M200" s="29"/>
      <c r="N200" s="2"/>
    </row>
    <row r="201" spans="1:14" x14ac:dyDescent="0.2">
      <c r="A201" s="51">
        <v>42793</v>
      </c>
      <c r="B201">
        <v>3521</v>
      </c>
      <c r="C201" t="s">
        <v>48</v>
      </c>
      <c r="D201" t="s">
        <v>35</v>
      </c>
      <c r="E201" s="2" t="s">
        <v>229</v>
      </c>
      <c r="F201" s="23"/>
      <c r="G201" s="29"/>
      <c r="H201" s="27"/>
      <c r="I201" s="23"/>
      <c r="J201" s="29"/>
      <c r="K201" s="27"/>
      <c r="L201" s="29"/>
      <c r="M201" s="29"/>
      <c r="N201" s="2">
        <v>1</v>
      </c>
    </row>
    <row r="202" spans="1:14" x14ac:dyDescent="0.2">
      <c r="A202" s="51">
        <v>42793</v>
      </c>
      <c r="B202">
        <v>3521</v>
      </c>
      <c r="C202" t="s">
        <v>48</v>
      </c>
      <c r="D202" t="s">
        <v>35</v>
      </c>
      <c r="E202" s="2" t="s">
        <v>230</v>
      </c>
      <c r="F202" s="23"/>
      <c r="G202" s="29"/>
      <c r="H202" s="27"/>
      <c r="I202" s="23"/>
      <c r="J202" s="29"/>
      <c r="K202" s="27"/>
      <c r="L202" s="29"/>
      <c r="M202" s="29"/>
      <c r="N202" s="2">
        <v>1</v>
      </c>
    </row>
    <row r="203" spans="1:14" x14ac:dyDescent="0.2">
      <c r="A203" s="51">
        <v>42801</v>
      </c>
      <c r="B203">
        <v>3526</v>
      </c>
      <c r="C203" t="s">
        <v>45</v>
      </c>
      <c r="D203" t="s">
        <v>35</v>
      </c>
      <c r="E203" s="2" t="s">
        <v>231</v>
      </c>
      <c r="F203" s="23"/>
      <c r="G203" s="29"/>
      <c r="H203" s="27"/>
      <c r="I203" s="23"/>
      <c r="J203" s="29"/>
      <c r="K203" s="27"/>
      <c r="L203" s="29"/>
      <c r="M203" s="29"/>
      <c r="N203" s="2">
        <v>1</v>
      </c>
    </row>
    <row r="204" spans="1:14" x14ac:dyDescent="0.2">
      <c r="A204" s="51">
        <v>42801</v>
      </c>
      <c r="B204">
        <v>3526</v>
      </c>
      <c r="C204" t="s">
        <v>45</v>
      </c>
      <c r="D204" t="s">
        <v>35</v>
      </c>
      <c r="E204" s="2" t="s">
        <v>232</v>
      </c>
      <c r="F204" s="23"/>
      <c r="G204" s="29"/>
      <c r="H204" s="27"/>
      <c r="I204" s="23"/>
      <c r="J204" s="29"/>
      <c r="K204" s="27"/>
      <c r="L204" s="29"/>
      <c r="M204" s="29"/>
      <c r="N204" s="2">
        <v>1</v>
      </c>
    </row>
    <row r="205" spans="1:14" x14ac:dyDescent="0.2">
      <c r="A205" s="51">
        <v>42850</v>
      </c>
      <c r="B205">
        <v>3531</v>
      </c>
      <c r="C205" t="s">
        <v>45</v>
      </c>
      <c r="D205" t="s">
        <v>35</v>
      </c>
      <c r="E205" s="2" t="s">
        <v>191</v>
      </c>
      <c r="F205" s="23"/>
      <c r="G205" s="29"/>
      <c r="H205" s="27"/>
      <c r="I205" s="23">
        <v>1</v>
      </c>
      <c r="J205" s="29"/>
      <c r="K205" s="27"/>
      <c r="L205" s="29"/>
      <c r="M205" s="29"/>
      <c r="N205" s="2">
        <v>1</v>
      </c>
    </row>
    <row r="206" spans="1:14" x14ac:dyDescent="0.2">
      <c r="A206" s="51">
        <v>42866</v>
      </c>
      <c r="B206">
        <v>3533</v>
      </c>
      <c r="C206" t="s">
        <v>49</v>
      </c>
      <c r="D206" t="s">
        <v>132</v>
      </c>
      <c r="E206" s="2" t="s">
        <v>233</v>
      </c>
      <c r="F206" s="23"/>
      <c r="G206" s="29"/>
      <c r="H206" s="27"/>
      <c r="I206" s="23"/>
      <c r="J206" s="29"/>
      <c r="K206" s="27"/>
      <c r="L206" s="29"/>
      <c r="M206" s="29"/>
      <c r="N206" s="2">
        <v>1</v>
      </c>
    </row>
    <row r="207" spans="1:14" x14ac:dyDescent="0.2">
      <c r="A207" s="51">
        <v>42894</v>
      </c>
      <c r="B207">
        <v>3546</v>
      </c>
      <c r="C207" t="s">
        <v>50</v>
      </c>
      <c r="D207" t="s">
        <v>29</v>
      </c>
      <c r="E207" s="53" t="s">
        <v>22</v>
      </c>
      <c r="F207" s="23"/>
      <c r="G207" s="29"/>
      <c r="H207" s="27"/>
      <c r="I207" s="23"/>
      <c r="J207" s="29"/>
      <c r="K207" s="27"/>
      <c r="L207" s="29"/>
      <c r="M207" s="29">
        <v>1</v>
      </c>
      <c r="N207" s="2"/>
    </row>
    <row r="208" spans="1:14" x14ac:dyDescent="0.2">
      <c r="A208" s="51">
        <v>42906</v>
      </c>
      <c r="B208">
        <v>3552</v>
      </c>
      <c r="C208" t="s">
        <v>45</v>
      </c>
      <c r="D208" t="s">
        <v>35</v>
      </c>
      <c r="E208" s="2" t="s">
        <v>234</v>
      </c>
      <c r="F208" s="23"/>
      <c r="G208" s="29"/>
      <c r="H208" s="27"/>
      <c r="I208" s="23"/>
      <c r="J208" s="29"/>
      <c r="K208" s="27"/>
      <c r="L208" s="29"/>
      <c r="M208" s="29">
        <v>1</v>
      </c>
      <c r="N208" s="2"/>
    </row>
    <row r="209" spans="1:14" x14ac:dyDescent="0.2">
      <c r="A209" s="51">
        <v>42906</v>
      </c>
      <c r="B209">
        <v>3552</v>
      </c>
      <c r="C209" t="s">
        <v>45</v>
      </c>
      <c r="D209" t="s">
        <v>35</v>
      </c>
      <c r="E209" s="2" t="s">
        <v>235</v>
      </c>
      <c r="F209" s="23"/>
      <c r="G209" s="29"/>
      <c r="H209" s="27"/>
      <c r="I209" s="23"/>
      <c r="J209" s="29"/>
      <c r="K209" s="27"/>
      <c r="L209" s="29"/>
      <c r="M209" s="29"/>
      <c r="N209" s="2">
        <v>1</v>
      </c>
    </row>
    <row r="210" spans="1:14" x14ac:dyDescent="0.2">
      <c r="A210" s="51">
        <v>42912</v>
      </c>
      <c r="B210">
        <v>3554</v>
      </c>
      <c r="C210" t="s">
        <v>48</v>
      </c>
      <c r="D210" t="s">
        <v>32</v>
      </c>
      <c r="E210" s="2" t="s">
        <v>236</v>
      </c>
      <c r="F210" s="23"/>
      <c r="G210" s="29"/>
      <c r="H210" s="27"/>
      <c r="I210" s="23"/>
      <c r="J210" s="29"/>
      <c r="K210" s="27"/>
      <c r="L210" s="29"/>
      <c r="M210" s="29">
        <v>1</v>
      </c>
      <c r="N210" s="2"/>
    </row>
    <row r="211" spans="1:14" x14ac:dyDescent="0.2">
      <c r="A211" s="51">
        <v>43003</v>
      </c>
      <c r="B211">
        <v>3560</v>
      </c>
      <c r="C211" t="s">
        <v>45</v>
      </c>
      <c r="D211" t="s">
        <v>35</v>
      </c>
      <c r="E211" s="2" t="s">
        <v>237</v>
      </c>
      <c r="F211" s="23"/>
      <c r="G211" s="29"/>
      <c r="H211" s="27"/>
      <c r="I211" s="23"/>
      <c r="J211" s="29"/>
      <c r="K211" s="27"/>
      <c r="L211" s="29"/>
      <c r="M211" s="29"/>
      <c r="N211" s="2">
        <v>1</v>
      </c>
    </row>
    <row r="212" spans="1:14" x14ac:dyDescent="0.2">
      <c r="A212" s="51">
        <v>43017</v>
      </c>
      <c r="B212">
        <v>3562</v>
      </c>
      <c r="C212" t="s">
        <v>49</v>
      </c>
      <c r="D212" t="s">
        <v>29</v>
      </c>
      <c r="E212" s="2" t="s">
        <v>238</v>
      </c>
      <c r="F212" s="23"/>
      <c r="G212" s="29"/>
      <c r="H212" s="27"/>
      <c r="I212" s="23"/>
      <c r="J212" s="29"/>
      <c r="K212" s="27"/>
      <c r="L212" s="29"/>
      <c r="M212" s="29">
        <v>1</v>
      </c>
      <c r="N212" s="2"/>
    </row>
    <row r="213" spans="1:14" x14ac:dyDescent="0.2">
      <c r="A213" s="51">
        <v>43017</v>
      </c>
      <c r="B213">
        <v>3562</v>
      </c>
      <c r="C213" t="s">
        <v>49</v>
      </c>
      <c r="D213" t="s">
        <v>35</v>
      </c>
      <c r="E213" s="2" t="s">
        <v>239</v>
      </c>
      <c r="F213" s="23"/>
      <c r="G213" s="29"/>
      <c r="H213" s="27"/>
      <c r="I213" s="23"/>
      <c r="J213" s="29"/>
      <c r="K213" s="27"/>
      <c r="L213" s="29"/>
      <c r="M213" s="29"/>
      <c r="N213" s="2">
        <v>1</v>
      </c>
    </row>
    <row r="214" spans="1:14" x14ac:dyDescent="0.2">
      <c r="A214" s="51">
        <v>43018</v>
      </c>
      <c r="B214">
        <v>3563</v>
      </c>
      <c r="C214" t="s">
        <v>51</v>
      </c>
      <c r="D214" t="s">
        <v>33</v>
      </c>
      <c r="E214" s="53" t="s">
        <v>22</v>
      </c>
      <c r="F214" s="23"/>
      <c r="G214" s="29"/>
      <c r="H214" s="27"/>
      <c r="I214" s="23"/>
      <c r="J214" s="29"/>
      <c r="K214" s="27"/>
      <c r="L214" s="29"/>
      <c r="M214" s="29">
        <v>1</v>
      </c>
      <c r="N214" s="2"/>
    </row>
    <row r="215" spans="1:14" x14ac:dyDescent="0.2">
      <c r="A215" s="51">
        <v>43020</v>
      </c>
      <c r="B215">
        <v>3564</v>
      </c>
      <c r="C215" t="s">
        <v>50</v>
      </c>
      <c r="D215" t="s">
        <v>35</v>
      </c>
      <c r="E215" s="2" t="s">
        <v>240</v>
      </c>
      <c r="F215" s="23"/>
      <c r="G215" s="29"/>
      <c r="H215" s="27"/>
      <c r="I215" s="23"/>
      <c r="J215" s="29"/>
      <c r="K215" s="27"/>
      <c r="L215" s="29"/>
      <c r="M215" s="29"/>
      <c r="N215" s="2">
        <v>1</v>
      </c>
    </row>
    <row r="216" spans="1:14" x14ac:dyDescent="0.2">
      <c r="A216" s="51">
        <v>43025</v>
      </c>
      <c r="B216">
        <v>3567</v>
      </c>
      <c r="C216" t="s">
        <v>45</v>
      </c>
      <c r="D216" t="s">
        <v>33</v>
      </c>
      <c r="E216" s="53" t="s">
        <v>22</v>
      </c>
      <c r="F216" s="23"/>
      <c r="G216" s="29"/>
      <c r="H216" s="27"/>
      <c r="I216" s="23"/>
      <c r="J216" s="29"/>
      <c r="K216" s="27"/>
      <c r="L216" s="29"/>
      <c r="M216" s="29">
        <v>1</v>
      </c>
      <c r="N216" s="2"/>
    </row>
    <row r="217" spans="1:14" x14ac:dyDescent="0.2">
      <c r="A217" s="51">
        <v>43031</v>
      </c>
      <c r="B217">
        <v>3569</v>
      </c>
      <c r="C217" t="s">
        <v>52</v>
      </c>
      <c r="D217" t="s">
        <v>36</v>
      </c>
      <c r="E217" s="2" t="s">
        <v>195</v>
      </c>
      <c r="F217" s="23"/>
      <c r="G217" s="29"/>
      <c r="H217" s="27"/>
      <c r="I217" s="23">
        <v>1</v>
      </c>
      <c r="J217" s="29"/>
      <c r="K217" s="27"/>
      <c r="L217" s="29"/>
      <c r="M217" s="29"/>
      <c r="N217" s="2"/>
    </row>
    <row r="218" spans="1:14" x14ac:dyDescent="0.2">
      <c r="A218" s="51">
        <v>43059</v>
      </c>
      <c r="B218">
        <v>3578</v>
      </c>
      <c r="C218" t="s">
        <v>45</v>
      </c>
      <c r="D218" t="s">
        <v>35</v>
      </c>
      <c r="E218" s="2" t="s">
        <v>241</v>
      </c>
      <c r="F218" s="23"/>
      <c r="G218" s="29"/>
      <c r="H218" s="27"/>
      <c r="I218" s="23"/>
      <c r="J218" s="29"/>
      <c r="K218" s="27"/>
      <c r="L218" s="29"/>
      <c r="M218" s="29"/>
      <c r="N218" s="2">
        <v>1</v>
      </c>
    </row>
    <row r="219" spans="1:14" x14ac:dyDescent="0.2">
      <c r="A219" s="51">
        <v>43059</v>
      </c>
      <c r="B219">
        <v>3578</v>
      </c>
      <c r="C219" t="s">
        <v>45</v>
      </c>
      <c r="D219" t="s">
        <v>35</v>
      </c>
      <c r="E219" s="2" t="s">
        <v>242</v>
      </c>
      <c r="F219" s="23"/>
      <c r="G219" s="29"/>
      <c r="H219" s="27"/>
      <c r="I219" s="23"/>
      <c r="K219" s="27"/>
      <c r="L219" s="29"/>
      <c r="M219" s="29"/>
      <c r="N219" s="2">
        <v>1</v>
      </c>
    </row>
    <row r="220" spans="1:14" x14ac:dyDescent="0.2">
      <c r="A220" s="51">
        <v>43069</v>
      </c>
      <c r="B220">
        <v>3580</v>
      </c>
      <c r="C220" t="s">
        <v>43</v>
      </c>
      <c r="D220" t="s">
        <v>33</v>
      </c>
      <c r="E220" s="53" t="s">
        <v>22</v>
      </c>
      <c r="F220" s="23"/>
      <c r="G220" s="29"/>
      <c r="H220" s="27"/>
      <c r="I220" s="23"/>
      <c r="J220" s="29"/>
      <c r="K220" s="27"/>
      <c r="L220" s="29"/>
      <c r="M220" s="29">
        <v>1</v>
      </c>
      <c r="N220" s="2"/>
    </row>
    <row r="221" spans="1:14" x14ac:dyDescent="0.2">
      <c r="A221" s="51">
        <v>43076</v>
      </c>
      <c r="B221">
        <v>3583</v>
      </c>
      <c r="C221" t="s">
        <v>52</v>
      </c>
      <c r="D221" t="s">
        <v>30</v>
      </c>
      <c r="E221" s="2" t="s">
        <v>243</v>
      </c>
      <c r="F221" s="23"/>
      <c r="G221" s="29"/>
      <c r="H221" s="27"/>
      <c r="I221" s="23"/>
      <c r="J221" s="29"/>
      <c r="K221" s="27"/>
      <c r="L221" s="29"/>
      <c r="M221" s="29">
        <v>1</v>
      </c>
      <c r="N221" s="2"/>
    </row>
    <row r="222" spans="1:14" x14ac:dyDescent="0.2">
      <c r="A222" s="51">
        <v>43076</v>
      </c>
      <c r="B222">
        <v>3583</v>
      </c>
      <c r="C222" t="s">
        <v>52</v>
      </c>
      <c r="D222" t="s">
        <v>33</v>
      </c>
      <c r="E222" s="2" t="s">
        <v>244</v>
      </c>
      <c r="F222" s="23"/>
      <c r="G222" s="29"/>
      <c r="H222" s="27"/>
      <c r="I222" s="23"/>
      <c r="J222" s="29"/>
      <c r="K222" s="27"/>
      <c r="L222" s="29"/>
      <c r="M222" s="29">
        <v>1</v>
      </c>
      <c r="N222" s="2"/>
    </row>
    <row r="223" spans="1:14" x14ac:dyDescent="0.2">
      <c r="A223" s="51">
        <v>43076</v>
      </c>
      <c r="B223">
        <v>3583</v>
      </c>
      <c r="C223" t="s">
        <v>52</v>
      </c>
      <c r="D223" t="s">
        <v>132</v>
      </c>
      <c r="E223" s="2" t="s">
        <v>245</v>
      </c>
      <c r="F223" s="23"/>
      <c r="G223" s="29"/>
      <c r="H223" s="27"/>
      <c r="I223" s="23"/>
      <c r="J223" s="29"/>
      <c r="K223" s="27"/>
      <c r="L223" s="29"/>
      <c r="M223" s="29">
        <v>1</v>
      </c>
      <c r="N223" s="2"/>
    </row>
    <row r="224" spans="1:14" x14ac:dyDescent="0.2">
      <c r="A224" s="51">
        <v>43081</v>
      </c>
      <c r="B224">
        <v>3586</v>
      </c>
      <c r="C224" t="s">
        <v>49</v>
      </c>
      <c r="D224" t="s">
        <v>36</v>
      </c>
      <c r="E224" s="2" t="s">
        <v>246</v>
      </c>
      <c r="F224" s="23"/>
      <c r="G224" s="29"/>
      <c r="H224" s="27"/>
      <c r="I224" s="23"/>
      <c r="J224" s="29"/>
      <c r="K224" s="27"/>
      <c r="L224" s="29"/>
      <c r="M224" s="29">
        <v>1</v>
      </c>
      <c r="N224" s="2"/>
    </row>
    <row r="225" spans="1:14" x14ac:dyDescent="0.2">
      <c r="A225" s="51">
        <v>43168</v>
      </c>
      <c r="B225">
        <v>3603</v>
      </c>
      <c r="C225" t="s">
        <v>50</v>
      </c>
      <c r="D225" t="s">
        <v>29</v>
      </c>
      <c r="E225" s="2" t="s">
        <v>185</v>
      </c>
      <c r="F225" s="3"/>
      <c r="H225" s="2"/>
      <c r="I225" s="3"/>
      <c r="J225">
        <v>1</v>
      </c>
      <c r="K225" s="2"/>
      <c r="N225" s="2"/>
    </row>
    <row r="226" spans="1:14" x14ac:dyDescent="0.2">
      <c r="A226" s="51">
        <v>43206</v>
      </c>
      <c r="B226">
        <v>3612</v>
      </c>
      <c r="C226" t="s">
        <v>49</v>
      </c>
      <c r="D226" t="s">
        <v>132</v>
      </c>
      <c r="E226" s="2" t="s">
        <v>247</v>
      </c>
      <c r="F226" s="23"/>
      <c r="G226" s="29"/>
      <c r="H226" s="27"/>
      <c r="I226" s="23"/>
      <c r="K226" s="27"/>
      <c r="L226" s="29">
        <v>1</v>
      </c>
      <c r="M226" s="29"/>
      <c r="N226" s="2"/>
    </row>
    <row r="227" spans="1:14" x14ac:dyDescent="0.2">
      <c r="A227" s="51">
        <v>43234</v>
      </c>
      <c r="B227">
        <v>3615</v>
      </c>
      <c r="C227" t="s">
        <v>45</v>
      </c>
      <c r="D227" t="s">
        <v>32</v>
      </c>
      <c r="E227" s="2" t="s">
        <v>248</v>
      </c>
      <c r="F227" s="23"/>
      <c r="G227" s="29"/>
      <c r="H227" s="27"/>
      <c r="I227" s="23"/>
      <c r="J227" s="29"/>
      <c r="K227" s="27"/>
      <c r="L227" s="29"/>
      <c r="M227" s="29">
        <v>1</v>
      </c>
      <c r="N227" s="2"/>
    </row>
    <row r="228" spans="1:14" x14ac:dyDescent="0.2">
      <c r="A228" s="51">
        <v>43234</v>
      </c>
      <c r="B228">
        <v>3615</v>
      </c>
      <c r="C228" t="s">
        <v>45</v>
      </c>
      <c r="D228" t="s">
        <v>33</v>
      </c>
      <c r="E228" s="53" t="s">
        <v>22</v>
      </c>
      <c r="F228" s="23"/>
      <c r="G228" s="29"/>
      <c r="H228" s="27"/>
      <c r="I228" s="23"/>
      <c r="J228" s="29"/>
      <c r="K228" s="27"/>
      <c r="L228" s="29"/>
      <c r="M228" s="29">
        <v>1</v>
      </c>
      <c r="N228" s="2"/>
    </row>
    <row r="229" spans="1:14" x14ac:dyDescent="0.2">
      <c r="A229" s="51">
        <v>43242</v>
      </c>
      <c r="B229">
        <v>3617</v>
      </c>
      <c r="C229" t="s">
        <v>47</v>
      </c>
      <c r="D229" t="s">
        <v>32</v>
      </c>
      <c r="E229" s="2" t="s">
        <v>186</v>
      </c>
      <c r="F229" s="23"/>
      <c r="G229" s="29"/>
      <c r="H229" s="27"/>
      <c r="I229" s="23"/>
      <c r="J229" s="29">
        <v>1</v>
      </c>
      <c r="K229" s="27"/>
      <c r="L229" s="29"/>
      <c r="M229" s="29"/>
      <c r="N229" s="2"/>
    </row>
    <row r="230" spans="1:14" x14ac:dyDescent="0.2">
      <c r="A230" s="51">
        <v>43272</v>
      </c>
      <c r="B230">
        <v>3625</v>
      </c>
      <c r="C230" t="s">
        <v>52</v>
      </c>
      <c r="D230" t="s">
        <v>30</v>
      </c>
      <c r="E230" s="2" t="s">
        <v>249</v>
      </c>
      <c r="F230" s="23"/>
      <c r="G230" s="29"/>
      <c r="H230" s="27"/>
      <c r="I230" s="23"/>
      <c r="J230" s="29"/>
      <c r="K230" s="27"/>
      <c r="L230" s="29"/>
      <c r="M230" s="29">
        <v>1</v>
      </c>
      <c r="N230" s="2"/>
    </row>
    <row r="231" spans="1:14" x14ac:dyDescent="0.2">
      <c r="A231" s="51">
        <v>43294</v>
      </c>
      <c r="B231">
        <v>3631</v>
      </c>
      <c r="C231" t="s">
        <v>51</v>
      </c>
      <c r="D231" t="s">
        <v>35</v>
      </c>
      <c r="E231" s="2" t="s">
        <v>250</v>
      </c>
      <c r="F231" s="23"/>
      <c r="G231" s="29"/>
      <c r="H231" s="27"/>
      <c r="I231" s="23"/>
      <c r="J231" s="29"/>
      <c r="K231" s="27"/>
      <c r="L231" s="29"/>
      <c r="M231" s="29">
        <v>1</v>
      </c>
      <c r="N231" s="2"/>
    </row>
    <row r="232" spans="1:14" x14ac:dyDescent="0.2">
      <c r="A232" s="51">
        <v>43297</v>
      </c>
      <c r="B232">
        <v>3632</v>
      </c>
      <c r="C232" t="s">
        <v>49</v>
      </c>
      <c r="D232" t="s">
        <v>9</v>
      </c>
      <c r="E232" s="2" t="s">
        <v>187</v>
      </c>
      <c r="F232" s="23"/>
      <c r="G232" s="29"/>
      <c r="H232" s="27"/>
      <c r="I232" s="23"/>
      <c r="J232" s="29">
        <v>1</v>
      </c>
      <c r="K232" s="27"/>
      <c r="L232" s="29"/>
      <c r="M232" s="29"/>
      <c r="N232" s="2"/>
    </row>
    <row r="233" spans="1:14" x14ac:dyDescent="0.2">
      <c r="A233" s="51">
        <v>43384</v>
      </c>
      <c r="B233">
        <v>3641</v>
      </c>
      <c r="C233" t="s">
        <v>50</v>
      </c>
      <c r="D233" t="s">
        <v>35</v>
      </c>
      <c r="E233" s="2" t="s">
        <v>192</v>
      </c>
      <c r="F233" s="23"/>
      <c r="G233" s="29"/>
      <c r="H233" s="27"/>
      <c r="I233" s="23">
        <v>1</v>
      </c>
      <c r="J233" s="29"/>
      <c r="K233" s="27"/>
      <c r="L233" s="29"/>
      <c r="M233" s="29"/>
      <c r="N233" s="2">
        <v>1</v>
      </c>
    </row>
    <row r="234" spans="1:14" x14ac:dyDescent="0.2">
      <c r="A234" s="51">
        <v>43410</v>
      </c>
      <c r="B234">
        <v>3646</v>
      </c>
      <c r="C234" t="s">
        <v>51</v>
      </c>
      <c r="D234" t="s">
        <v>28</v>
      </c>
      <c r="E234" s="2" t="s">
        <v>251</v>
      </c>
      <c r="F234" s="23"/>
      <c r="G234" s="29"/>
      <c r="H234" s="27"/>
      <c r="I234" s="23"/>
      <c r="J234" s="29"/>
      <c r="K234" s="27"/>
      <c r="L234" s="29"/>
      <c r="M234" s="29">
        <v>1</v>
      </c>
      <c r="N234" s="2"/>
    </row>
    <row r="235" spans="1:14" x14ac:dyDescent="0.2">
      <c r="A235" s="51">
        <v>43410</v>
      </c>
      <c r="B235">
        <v>3646</v>
      </c>
      <c r="C235" t="s">
        <v>51</v>
      </c>
      <c r="D235" t="s">
        <v>35</v>
      </c>
      <c r="E235" s="2" t="s">
        <v>252</v>
      </c>
      <c r="F235" s="23"/>
      <c r="G235" s="29"/>
      <c r="H235" s="27"/>
      <c r="I235" s="23"/>
      <c r="J235" s="29"/>
      <c r="K235" s="27"/>
      <c r="L235" s="29"/>
      <c r="M235" s="29"/>
      <c r="N235" s="2">
        <v>1</v>
      </c>
    </row>
    <row r="236" spans="1:14" x14ac:dyDescent="0.2">
      <c r="A236" s="51">
        <v>43413</v>
      </c>
      <c r="B236">
        <v>3647</v>
      </c>
      <c r="C236" t="s">
        <v>34</v>
      </c>
      <c r="D236" t="s">
        <v>33</v>
      </c>
      <c r="E236" s="2" t="s">
        <v>253</v>
      </c>
      <c r="F236" s="23"/>
      <c r="G236" s="29"/>
      <c r="H236" s="27"/>
      <c r="I236" s="23"/>
      <c r="J236" s="29"/>
      <c r="K236" s="27"/>
      <c r="L236" s="29"/>
      <c r="M236" s="29">
        <v>1</v>
      </c>
      <c r="N236" s="2"/>
    </row>
    <row r="237" spans="1:14" x14ac:dyDescent="0.2">
      <c r="A237" s="51">
        <v>43413</v>
      </c>
      <c r="B237">
        <v>3647</v>
      </c>
      <c r="C237" t="s">
        <v>34</v>
      </c>
      <c r="D237" t="s">
        <v>32</v>
      </c>
      <c r="E237" s="2" t="s">
        <v>254</v>
      </c>
      <c r="F237" s="23"/>
      <c r="G237" s="29"/>
      <c r="H237" s="27"/>
      <c r="I237" s="23"/>
      <c r="J237" s="29"/>
      <c r="K237" s="27"/>
      <c r="L237" s="29"/>
      <c r="M237" s="29">
        <v>1</v>
      </c>
      <c r="N237" s="2"/>
    </row>
    <row r="238" spans="1:14" x14ac:dyDescent="0.2">
      <c r="A238" s="51">
        <v>43413</v>
      </c>
      <c r="B238">
        <v>3647</v>
      </c>
      <c r="C238" t="s">
        <v>34</v>
      </c>
      <c r="D238" t="s">
        <v>35</v>
      </c>
      <c r="E238" s="2" t="s">
        <v>255</v>
      </c>
      <c r="F238" s="23"/>
      <c r="G238" s="29"/>
      <c r="H238" s="27"/>
      <c r="I238" s="23"/>
      <c r="J238" s="29"/>
      <c r="K238" s="27"/>
      <c r="L238" s="29"/>
      <c r="M238" s="29">
        <v>1</v>
      </c>
      <c r="N238" s="2"/>
    </row>
    <row r="239" spans="1:14" x14ac:dyDescent="0.2">
      <c r="A239" s="51">
        <v>43423</v>
      </c>
      <c r="B239">
        <v>3651</v>
      </c>
      <c r="C239" t="s">
        <v>49</v>
      </c>
      <c r="D239" t="s">
        <v>35</v>
      </c>
      <c r="E239" s="2" t="s">
        <v>256</v>
      </c>
      <c r="F239" s="23"/>
      <c r="G239" s="29"/>
      <c r="H239" s="27"/>
      <c r="I239" s="23"/>
      <c r="J239" s="29"/>
      <c r="K239" s="27"/>
      <c r="L239" s="29"/>
      <c r="M239" s="29"/>
      <c r="N239" s="2">
        <v>1</v>
      </c>
    </row>
    <row r="240" spans="1:14" x14ac:dyDescent="0.2">
      <c r="A240" s="51">
        <v>43423</v>
      </c>
      <c r="B240">
        <v>3651</v>
      </c>
      <c r="C240" t="s">
        <v>49</v>
      </c>
      <c r="D240" t="s">
        <v>35</v>
      </c>
      <c r="E240" s="2" t="s">
        <v>257</v>
      </c>
      <c r="F240" s="23"/>
      <c r="G240" s="29"/>
      <c r="H240" s="27"/>
      <c r="I240" s="23"/>
      <c r="J240" s="29"/>
      <c r="K240" s="27"/>
      <c r="L240" s="29"/>
      <c r="M240" s="29"/>
      <c r="N240" s="2">
        <v>1</v>
      </c>
    </row>
    <row r="241" spans="1:14" x14ac:dyDescent="0.2">
      <c r="A241" s="51">
        <v>43440</v>
      </c>
      <c r="B241">
        <v>3661</v>
      </c>
      <c r="C241" t="s">
        <v>50</v>
      </c>
      <c r="D241" t="s">
        <v>36</v>
      </c>
      <c r="E241" s="2" t="s">
        <v>258</v>
      </c>
      <c r="F241" s="23"/>
      <c r="G241" s="29"/>
      <c r="H241" s="27"/>
      <c r="I241" s="23"/>
      <c r="K241" s="27"/>
      <c r="L241" s="29">
        <v>1</v>
      </c>
      <c r="M241" s="29"/>
      <c r="N241" s="2"/>
    </row>
    <row r="242" spans="1:14" x14ac:dyDescent="0.2">
      <c r="A242" s="51">
        <v>43445</v>
      </c>
      <c r="B242">
        <v>3663</v>
      </c>
      <c r="C242" t="s">
        <v>45</v>
      </c>
      <c r="D242" t="s">
        <v>33</v>
      </c>
      <c r="E242" s="53" t="s">
        <v>22</v>
      </c>
      <c r="F242" s="23"/>
      <c r="G242" s="29"/>
      <c r="H242" s="27"/>
      <c r="I242" s="23"/>
      <c r="J242" s="29"/>
      <c r="K242" s="27"/>
      <c r="L242" s="29"/>
      <c r="M242" s="29">
        <v>1</v>
      </c>
      <c r="N242" s="2"/>
    </row>
    <row r="243" spans="1:14" x14ac:dyDescent="0.2">
      <c r="A243" s="51">
        <v>43445</v>
      </c>
      <c r="B243">
        <v>3663</v>
      </c>
      <c r="C243" t="s">
        <v>45</v>
      </c>
      <c r="D243" t="s">
        <v>35</v>
      </c>
      <c r="E243" s="2" t="s">
        <v>259</v>
      </c>
      <c r="F243" s="23"/>
      <c r="G243" s="29"/>
      <c r="H243" s="27"/>
      <c r="I243" s="23"/>
      <c r="J243" s="29"/>
      <c r="K243" s="27"/>
      <c r="L243" s="29"/>
      <c r="M243" s="29"/>
      <c r="N243" s="2">
        <v>1</v>
      </c>
    </row>
    <row r="244" spans="1:14" x14ac:dyDescent="0.2">
      <c r="A244" s="51">
        <v>43454</v>
      </c>
      <c r="B244">
        <v>3666</v>
      </c>
      <c r="C244" t="s">
        <v>62</v>
      </c>
      <c r="D244" t="s">
        <v>27</v>
      </c>
      <c r="E244" s="2" t="s">
        <v>188</v>
      </c>
      <c r="F244" s="23"/>
      <c r="G244" s="29"/>
      <c r="H244" s="27"/>
      <c r="I244" s="23"/>
      <c r="J244" s="29">
        <v>1</v>
      </c>
      <c r="K244" s="27"/>
      <c r="L244" s="29"/>
      <c r="M244" s="29"/>
      <c r="N244" s="2"/>
    </row>
    <row r="245" spans="1:14" x14ac:dyDescent="0.2">
      <c r="A245" s="51">
        <v>43454</v>
      </c>
      <c r="B245">
        <v>3666</v>
      </c>
      <c r="C245" t="s">
        <v>62</v>
      </c>
      <c r="D245" t="s">
        <v>30</v>
      </c>
      <c r="E245" s="2" t="s">
        <v>260</v>
      </c>
      <c r="F245" s="23"/>
      <c r="G245" s="29"/>
      <c r="H245" s="27"/>
      <c r="I245" s="23"/>
      <c r="J245" s="29"/>
      <c r="K245" s="27"/>
      <c r="L245" s="29">
        <v>1</v>
      </c>
      <c r="M245" s="29"/>
      <c r="N245" s="2"/>
    </row>
    <row r="246" spans="1:14" x14ac:dyDescent="0.2">
      <c r="A246" s="51">
        <v>43529</v>
      </c>
      <c r="B246">
        <v>3676</v>
      </c>
      <c r="C246" t="s">
        <v>62</v>
      </c>
      <c r="D246" t="s">
        <v>132</v>
      </c>
      <c r="E246" s="2" t="s">
        <v>261</v>
      </c>
      <c r="F246" s="23"/>
      <c r="G246" s="29"/>
      <c r="H246" s="27"/>
      <c r="I246" s="23"/>
      <c r="J246" s="29"/>
      <c r="K246" s="27"/>
      <c r="L246" s="29"/>
      <c r="M246" s="29">
        <v>1</v>
      </c>
      <c r="N246" s="2"/>
    </row>
    <row r="247" spans="1:14" x14ac:dyDescent="0.2">
      <c r="A247" s="51">
        <v>43543</v>
      </c>
      <c r="B247">
        <v>3682</v>
      </c>
      <c r="C247" t="s">
        <v>45</v>
      </c>
      <c r="D247" t="s">
        <v>28</v>
      </c>
      <c r="E247" s="2" t="s">
        <v>262</v>
      </c>
      <c r="F247" s="23"/>
      <c r="G247" s="29"/>
      <c r="H247" s="27"/>
      <c r="I247" s="23"/>
      <c r="J247" s="29"/>
      <c r="K247" s="27"/>
      <c r="L247" s="29"/>
      <c r="M247" s="29">
        <v>1</v>
      </c>
      <c r="N247" s="2"/>
    </row>
    <row r="248" spans="1:14" x14ac:dyDescent="0.2">
      <c r="A248" s="51">
        <v>43543</v>
      </c>
      <c r="B248">
        <v>3682</v>
      </c>
      <c r="C248" t="s">
        <v>45</v>
      </c>
      <c r="D248" t="s">
        <v>30</v>
      </c>
      <c r="E248" s="2" t="s">
        <v>263</v>
      </c>
      <c r="F248" s="23"/>
      <c r="G248" s="29"/>
      <c r="H248" s="27"/>
      <c r="I248" s="23"/>
      <c r="J248" s="29"/>
      <c r="K248" s="27"/>
      <c r="L248" s="29"/>
      <c r="M248" s="29">
        <v>1</v>
      </c>
      <c r="N248" s="2"/>
    </row>
    <row r="249" spans="1:14" x14ac:dyDescent="0.2">
      <c r="A249" s="51">
        <v>43543</v>
      </c>
      <c r="B249">
        <v>3682</v>
      </c>
      <c r="C249" t="s">
        <v>45</v>
      </c>
      <c r="D249" t="s">
        <v>36</v>
      </c>
      <c r="E249" s="2" t="s">
        <v>264</v>
      </c>
      <c r="F249" s="23"/>
      <c r="G249" s="29"/>
      <c r="H249" s="27"/>
      <c r="I249" s="23"/>
      <c r="J249" s="29"/>
      <c r="K249" s="27"/>
      <c r="L249" s="29"/>
      <c r="M249" s="29">
        <v>1</v>
      </c>
      <c r="N249" s="2"/>
    </row>
    <row r="250" spans="1:14" x14ac:dyDescent="0.2">
      <c r="A250" s="51">
        <v>43543</v>
      </c>
      <c r="B250">
        <v>3682</v>
      </c>
      <c r="C250" t="s">
        <v>45</v>
      </c>
      <c r="D250" t="s">
        <v>36</v>
      </c>
      <c r="E250" s="2" t="s">
        <v>265</v>
      </c>
      <c r="F250" s="23"/>
      <c r="G250" s="29"/>
      <c r="H250" s="27"/>
      <c r="I250" s="23"/>
      <c r="J250" s="29"/>
      <c r="K250" s="27"/>
      <c r="L250" s="29"/>
      <c r="M250" s="29">
        <v>1</v>
      </c>
      <c r="N250" s="2"/>
    </row>
    <row r="251" spans="1:14" x14ac:dyDescent="0.2">
      <c r="A251" s="51">
        <v>43543</v>
      </c>
      <c r="B251">
        <v>3682</v>
      </c>
      <c r="C251" t="s">
        <v>45</v>
      </c>
      <c r="D251" t="s">
        <v>36</v>
      </c>
      <c r="E251" s="2" t="s">
        <v>266</v>
      </c>
      <c r="F251" s="23"/>
      <c r="G251" s="29"/>
      <c r="H251" s="27"/>
      <c r="I251" s="23"/>
      <c r="J251" s="29"/>
      <c r="K251" s="27"/>
      <c r="L251" s="29"/>
      <c r="M251" s="29">
        <v>1</v>
      </c>
      <c r="N251" s="2"/>
    </row>
    <row r="252" spans="1:14" x14ac:dyDescent="0.2">
      <c r="A252" s="51">
        <v>43543</v>
      </c>
      <c r="B252">
        <v>3682</v>
      </c>
      <c r="C252" t="s">
        <v>45</v>
      </c>
      <c r="D252" t="s">
        <v>10</v>
      </c>
      <c r="E252" s="2" t="s">
        <v>267</v>
      </c>
      <c r="F252" s="23"/>
      <c r="G252" s="29"/>
      <c r="H252" s="27"/>
      <c r="I252" s="23"/>
      <c r="J252" s="29"/>
      <c r="K252" s="27"/>
      <c r="L252" s="29"/>
      <c r="M252" s="29">
        <v>1</v>
      </c>
      <c r="N252" s="2"/>
    </row>
    <row r="253" spans="1:14" x14ac:dyDescent="0.2">
      <c r="A253" s="51">
        <v>43543</v>
      </c>
      <c r="B253">
        <v>3682</v>
      </c>
      <c r="C253" t="s">
        <v>45</v>
      </c>
      <c r="D253" t="s">
        <v>10</v>
      </c>
      <c r="E253" s="2" t="s">
        <v>268</v>
      </c>
      <c r="F253" s="23"/>
      <c r="G253" s="29"/>
      <c r="H253" s="27"/>
      <c r="I253" s="23"/>
      <c r="J253" s="29"/>
      <c r="K253" s="27"/>
      <c r="L253" s="29"/>
      <c r="M253" s="29">
        <v>1</v>
      </c>
      <c r="N253" s="2"/>
    </row>
    <row r="254" spans="1:14" x14ac:dyDescent="0.2">
      <c r="A254" s="51">
        <v>43564</v>
      </c>
      <c r="B254">
        <v>3685</v>
      </c>
      <c r="C254" t="s">
        <v>45</v>
      </c>
      <c r="D254" t="s">
        <v>36</v>
      </c>
      <c r="E254" s="2" t="s">
        <v>196</v>
      </c>
      <c r="F254" s="23"/>
      <c r="G254" s="29"/>
      <c r="H254" s="27"/>
      <c r="I254" s="23">
        <v>1</v>
      </c>
      <c r="J254" s="29"/>
      <c r="K254" s="27"/>
      <c r="L254" s="29"/>
      <c r="M254" s="29"/>
      <c r="N254" s="2"/>
    </row>
    <row r="255" spans="1:14" x14ac:dyDescent="0.2">
      <c r="A255" s="51">
        <v>43564</v>
      </c>
      <c r="B255">
        <v>3685</v>
      </c>
      <c r="C255" t="s">
        <v>45</v>
      </c>
      <c r="D255" t="s">
        <v>35</v>
      </c>
      <c r="E255" s="2" t="s">
        <v>269</v>
      </c>
      <c r="F255" s="23"/>
      <c r="G255" s="29"/>
      <c r="H255" s="27"/>
      <c r="I255" s="23"/>
      <c r="J255" s="29"/>
      <c r="K255" s="27"/>
      <c r="L255" s="29"/>
      <c r="M255" s="29">
        <v>1</v>
      </c>
      <c r="N255" s="2"/>
    </row>
    <row r="256" spans="1:14" x14ac:dyDescent="0.2">
      <c r="A256" s="51">
        <v>43564</v>
      </c>
      <c r="B256">
        <v>3685</v>
      </c>
      <c r="C256" t="s">
        <v>45</v>
      </c>
      <c r="D256" t="s">
        <v>9</v>
      </c>
      <c r="E256" s="2" t="s">
        <v>270</v>
      </c>
      <c r="F256" s="23"/>
      <c r="G256" s="29"/>
      <c r="H256" s="27"/>
      <c r="I256" s="23"/>
      <c r="J256" s="29"/>
      <c r="K256" s="27"/>
      <c r="L256" s="29"/>
      <c r="M256" s="29">
        <v>1</v>
      </c>
      <c r="N256" s="2"/>
    </row>
    <row r="257" spans="1:14" x14ac:dyDescent="0.2">
      <c r="A257" s="51">
        <v>43564</v>
      </c>
      <c r="B257">
        <v>3685</v>
      </c>
      <c r="C257" t="s">
        <v>45</v>
      </c>
      <c r="D257" t="s">
        <v>30</v>
      </c>
      <c r="E257" s="2" t="s">
        <v>271</v>
      </c>
      <c r="F257" s="23"/>
      <c r="G257" s="29"/>
      <c r="H257" s="27"/>
      <c r="I257" s="23"/>
      <c r="K257" s="27"/>
      <c r="L257" s="29"/>
      <c r="M257" s="29">
        <v>1</v>
      </c>
      <c r="N257" s="2"/>
    </row>
    <row r="258" spans="1:14" x14ac:dyDescent="0.2">
      <c r="A258" s="51">
        <v>43564</v>
      </c>
      <c r="B258">
        <v>3685</v>
      </c>
      <c r="C258" t="s">
        <v>45</v>
      </c>
      <c r="D258" t="s">
        <v>35</v>
      </c>
      <c r="E258" s="2" t="s">
        <v>272</v>
      </c>
      <c r="F258" s="23"/>
      <c r="G258" s="29"/>
      <c r="H258" s="27"/>
      <c r="I258" s="23"/>
      <c r="J258" s="29"/>
      <c r="K258" s="27"/>
      <c r="L258" s="29"/>
      <c r="M258" s="29"/>
      <c r="N258" s="2">
        <v>1</v>
      </c>
    </row>
    <row r="259" spans="1:14" x14ac:dyDescent="0.2">
      <c r="A259" s="51">
        <v>43564</v>
      </c>
      <c r="B259">
        <v>3685</v>
      </c>
      <c r="C259" t="s">
        <v>45</v>
      </c>
      <c r="D259" t="s">
        <v>35</v>
      </c>
      <c r="E259" s="2" t="s">
        <v>273</v>
      </c>
      <c r="F259" s="23"/>
      <c r="G259" s="29"/>
      <c r="H259" s="27"/>
      <c r="I259" s="23"/>
      <c r="J259" s="29"/>
      <c r="K259" s="27"/>
      <c r="L259" s="29"/>
      <c r="M259" s="29"/>
      <c r="N259" s="2">
        <v>1</v>
      </c>
    </row>
    <row r="260" spans="1:14" x14ac:dyDescent="0.2">
      <c r="A260" s="51">
        <v>43599</v>
      </c>
      <c r="B260">
        <v>3689</v>
      </c>
      <c r="C260" t="s">
        <v>49</v>
      </c>
      <c r="D260" t="s">
        <v>35</v>
      </c>
      <c r="E260" s="2" t="s">
        <v>274</v>
      </c>
      <c r="F260" s="23"/>
      <c r="G260" s="29"/>
      <c r="H260" s="27"/>
      <c r="I260" s="23"/>
      <c r="J260" s="29"/>
      <c r="K260" s="27"/>
      <c r="L260" s="29"/>
      <c r="M260" s="29">
        <v>1</v>
      </c>
      <c r="N260" s="2"/>
    </row>
    <row r="261" spans="1:14" x14ac:dyDescent="0.2">
      <c r="A261" s="51">
        <v>43599</v>
      </c>
      <c r="B261">
        <v>3689</v>
      </c>
      <c r="C261" t="s">
        <v>49</v>
      </c>
      <c r="D261" t="s">
        <v>35</v>
      </c>
      <c r="E261" s="2" t="s">
        <v>275</v>
      </c>
      <c r="F261" s="23"/>
      <c r="G261" s="29"/>
      <c r="H261" s="27"/>
      <c r="I261" s="23"/>
      <c r="J261" s="29"/>
      <c r="K261" s="27"/>
      <c r="L261" s="29"/>
      <c r="M261" s="29"/>
      <c r="N261" s="2">
        <v>1</v>
      </c>
    </row>
    <row r="262" spans="1:14" x14ac:dyDescent="0.2">
      <c r="A262" s="51">
        <v>43599</v>
      </c>
      <c r="B262">
        <v>3689</v>
      </c>
      <c r="C262" t="s">
        <v>49</v>
      </c>
      <c r="D262" t="s">
        <v>27</v>
      </c>
      <c r="E262" s="2" t="s">
        <v>276</v>
      </c>
      <c r="F262" s="23"/>
      <c r="G262" s="29"/>
      <c r="H262" s="27"/>
      <c r="I262" s="23"/>
      <c r="J262" s="29"/>
      <c r="K262" s="27"/>
      <c r="L262" s="29">
        <v>1</v>
      </c>
      <c r="M262" s="29"/>
      <c r="N262" s="2"/>
    </row>
    <row r="263" spans="1:14" x14ac:dyDescent="0.2">
      <c r="A263" s="51">
        <v>43607</v>
      </c>
      <c r="B263">
        <v>3693</v>
      </c>
      <c r="C263" t="s">
        <v>52</v>
      </c>
      <c r="D263" t="s">
        <v>27</v>
      </c>
      <c r="E263" s="2" t="s">
        <v>189</v>
      </c>
      <c r="F263" s="23"/>
      <c r="G263" s="29"/>
      <c r="H263" s="27"/>
      <c r="I263" s="23"/>
      <c r="J263" s="29">
        <v>1</v>
      </c>
      <c r="K263" s="27"/>
      <c r="L263" s="29"/>
      <c r="M263" s="29"/>
      <c r="N263" s="2"/>
    </row>
    <row r="264" spans="1:14" ht="16" thickBot="1" x14ac:dyDescent="0.25">
      <c r="A264" s="51">
        <v>43607</v>
      </c>
      <c r="B264">
        <v>3693</v>
      </c>
      <c r="C264" t="s">
        <v>52</v>
      </c>
      <c r="D264" t="s">
        <v>27</v>
      </c>
      <c r="E264" s="2" t="s">
        <v>190</v>
      </c>
      <c r="F264" s="23"/>
      <c r="G264" s="29"/>
      <c r="H264" s="27"/>
      <c r="I264" s="23"/>
      <c r="J264" s="29">
        <v>1</v>
      </c>
      <c r="K264" s="27"/>
      <c r="L264" s="29"/>
      <c r="M264" s="29"/>
      <c r="N264" s="2"/>
    </row>
    <row r="265" spans="1:14" x14ac:dyDescent="0.2">
      <c r="A265" s="30"/>
      <c r="B265" s="30"/>
      <c r="C265" s="30"/>
      <c r="D265" s="30"/>
      <c r="E265" s="31" t="s">
        <v>12</v>
      </c>
      <c r="F265" s="30">
        <f t="shared" ref="F265:N265" si="1">SUM(F150:F264)</f>
        <v>0</v>
      </c>
      <c r="G265" s="30">
        <f t="shared" si="1"/>
        <v>1</v>
      </c>
      <c r="H265" s="32">
        <f t="shared" si="1"/>
        <v>0</v>
      </c>
      <c r="I265" s="30">
        <f t="shared" si="1"/>
        <v>6</v>
      </c>
      <c r="J265" s="30">
        <f t="shared" si="1"/>
        <v>9</v>
      </c>
      <c r="K265" s="30">
        <f t="shared" si="1"/>
        <v>0</v>
      </c>
      <c r="L265" s="30">
        <f t="shared" si="1"/>
        <v>17</v>
      </c>
      <c r="M265" s="30">
        <f t="shared" si="1"/>
        <v>52</v>
      </c>
      <c r="N265" s="30">
        <f t="shared" si="1"/>
        <v>32</v>
      </c>
    </row>
  </sheetData>
  <sortState xmlns:xlrd2="http://schemas.microsoft.com/office/spreadsheetml/2017/richdata2" ref="A150:N264">
    <sortCondition ref="A150:A264"/>
  </sortState>
  <mergeCells count="12">
    <mergeCell ref="A1:N1"/>
    <mergeCell ref="A2:N2"/>
    <mergeCell ref="L4:N4"/>
    <mergeCell ref="F3:N3"/>
    <mergeCell ref="A145:N145"/>
    <mergeCell ref="F4:H4"/>
    <mergeCell ref="I4:K4"/>
    <mergeCell ref="A146:N146"/>
    <mergeCell ref="F147:N147"/>
    <mergeCell ref="L148:N148"/>
    <mergeCell ref="F148:H148"/>
    <mergeCell ref="I148:K1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1AA5-81C0-4B30-8A52-F54C6ED9EDB5}">
  <sheetPr codeName="Munka2"/>
  <dimension ref="A1:AT13"/>
  <sheetViews>
    <sheetView zoomScale="99" zoomScaleNormal="99" workbookViewId="0">
      <selection activeCell="E4" sqref="E4"/>
    </sheetView>
  </sheetViews>
  <sheetFormatPr baseColWidth="10" defaultColWidth="8.83203125" defaultRowHeight="15" x14ac:dyDescent="0.2"/>
  <cols>
    <col min="1" max="1" width="22" bestFit="1" customWidth="1"/>
    <col min="5" max="5" width="12" bestFit="1" customWidth="1"/>
    <col min="6" max="6" width="11.83203125" bestFit="1" customWidth="1"/>
    <col min="7" max="7" width="12.33203125" bestFit="1" customWidth="1"/>
    <col min="8" max="8" width="12.5" bestFit="1" customWidth="1"/>
    <col min="9" max="9" width="11.6640625" bestFit="1" customWidth="1"/>
    <col min="10" max="10" width="11.83203125" bestFit="1" customWidth="1"/>
    <col min="11" max="11" width="12.5" bestFit="1" customWidth="1"/>
    <col min="12" max="12" width="12.33203125" bestFit="1" customWidth="1"/>
    <col min="13" max="14" width="12.6640625" bestFit="1" customWidth="1"/>
    <col min="15" max="15" width="11.6640625" bestFit="1" customWidth="1"/>
    <col min="16" max="16" width="11.83203125" bestFit="1" customWidth="1"/>
    <col min="17" max="19" width="12.5" bestFit="1" customWidth="1"/>
    <col min="20" max="20" width="11.83203125" customWidth="1"/>
    <col min="21" max="21" width="12.5" bestFit="1" customWidth="1"/>
    <col min="22" max="22" width="12.33203125" bestFit="1" customWidth="1"/>
    <col min="23" max="23" width="11.83203125" customWidth="1"/>
    <col min="24" max="24" width="12.33203125" bestFit="1" customWidth="1"/>
    <col min="25" max="25" width="15.5" bestFit="1" customWidth="1"/>
    <col min="26" max="26" width="15.5" customWidth="1"/>
    <col min="27" max="27" width="16.33203125" bestFit="1" customWidth="1"/>
    <col min="28" max="28" width="16.5" bestFit="1" customWidth="1"/>
    <col min="29" max="30" width="16.33203125" bestFit="1" customWidth="1"/>
    <col min="31" max="31" width="15.6640625" bestFit="1" customWidth="1"/>
    <col min="32" max="32" width="16.33203125" bestFit="1" customWidth="1"/>
    <col min="33" max="33" width="16.33203125" customWidth="1"/>
    <col min="34" max="34" width="16.5" bestFit="1" customWidth="1"/>
    <col min="35" max="35" width="15.6640625" customWidth="1"/>
    <col min="36" max="36" width="16.5" bestFit="1" customWidth="1"/>
    <col min="37" max="37" width="16.5" customWidth="1"/>
    <col min="38" max="39" width="15.6640625" customWidth="1"/>
    <col min="40" max="41" width="19.83203125" bestFit="1" customWidth="1"/>
    <col min="42" max="42" width="19.83203125" customWidth="1"/>
    <col min="43" max="43" width="20.33203125" bestFit="1" customWidth="1"/>
    <col min="44" max="44" width="20.6640625" bestFit="1" customWidth="1"/>
    <col min="45" max="45" width="20.1640625" bestFit="1" customWidth="1"/>
    <col min="46" max="46" width="27.5" bestFit="1" customWidth="1"/>
    <col min="56" max="56" width="11.5" bestFit="1" customWidth="1"/>
  </cols>
  <sheetData>
    <row r="1" spans="1:46" ht="16" x14ac:dyDescent="0.2">
      <c r="A1" s="44"/>
      <c r="B1" s="88" t="s">
        <v>0</v>
      </c>
      <c r="C1" s="88"/>
      <c r="D1" s="88"/>
      <c r="E1" s="88"/>
      <c r="F1" s="86"/>
      <c r="G1" s="86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</row>
    <row r="2" spans="1:46" x14ac:dyDescent="0.2">
      <c r="B2" s="100" t="s">
        <v>6</v>
      </c>
      <c r="C2" s="101"/>
      <c r="D2" s="102"/>
      <c r="E2" s="48" t="s">
        <v>7</v>
      </c>
      <c r="F2" s="47"/>
      <c r="G2" s="47"/>
      <c r="N2" s="1"/>
      <c r="AF2" s="1"/>
      <c r="AP2" s="1"/>
      <c r="AS2" s="1"/>
    </row>
    <row r="3" spans="1:46" x14ac:dyDescent="0.2">
      <c r="B3" s="5" t="s">
        <v>18</v>
      </c>
      <c r="C3" s="6" t="s">
        <v>23</v>
      </c>
      <c r="D3" s="7" t="s">
        <v>24</v>
      </c>
      <c r="E3" s="45" t="s">
        <v>25</v>
      </c>
      <c r="F3" s="17"/>
      <c r="G3" s="17"/>
    </row>
    <row r="4" spans="1:46" x14ac:dyDescent="0.2">
      <c r="A4" s="1" t="s">
        <v>8</v>
      </c>
      <c r="B4" s="41">
        <v>0</v>
      </c>
      <c r="C4" s="42">
        <v>0</v>
      </c>
      <c r="D4" s="43">
        <v>6</v>
      </c>
      <c r="E4" s="46">
        <v>0</v>
      </c>
    </row>
    <row r="5" spans="1:46" x14ac:dyDescent="0.2">
      <c r="C5" s="1" t="s">
        <v>11</v>
      </c>
      <c r="D5">
        <f>SUM(B4:D4)</f>
        <v>6</v>
      </c>
    </row>
    <row r="6" spans="1:46" ht="16" x14ac:dyDescent="0.2"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9" spans="1:46" ht="16" x14ac:dyDescent="0.2">
      <c r="A9" s="40" t="s">
        <v>5</v>
      </c>
    </row>
    <row r="10" spans="1:46" x14ac:dyDescent="0.2">
      <c r="B10" s="100" t="s">
        <v>6</v>
      </c>
      <c r="C10" s="101"/>
      <c r="D10" s="102"/>
      <c r="E10" s="48" t="s">
        <v>7</v>
      </c>
    </row>
    <row r="11" spans="1:46" x14ac:dyDescent="0.2">
      <c r="B11" s="5" t="s">
        <v>18</v>
      </c>
      <c r="C11" s="6" t="s">
        <v>23</v>
      </c>
      <c r="D11" s="7" t="s">
        <v>24</v>
      </c>
      <c r="E11" s="45" t="s">
        <v>25</v>
      </c>
    </row>
    <row r="12" spans="1:46" x14ac:dyDescent="0.2">
      <c r="A12" s="1" t="s">
        <v>8</v>
      </c>
      <c r="B12" s="41">
        <v>0</v>
      </c>
      <c r="C12" s="42">
        <v>0</v>
      </c>
      <c r="D12" s="43">
        <v>0</v>
      </c>
      <c r="E12" s="46">
        <v>0</v>
      </c>
    </row>
    <row r="13" spans="1:46" x14ac:dyDescent="0.2">
      <c r="C13" s="1" t="s">
        <v>11</v>
      </c>
      <c r="D13">
        <f>SUM(B12:D12)</f>
        <v>0</v>
      </c>
    </row>
  </sheetData>
  <mergeCells count="3">
    <mergeCell ref="B10:D10"/>
    <mergeCell ref="B2:D2"/>
    <mergeCell ref="B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97E7-1D1C-42E6-916D-04B09798837D}">
  <sheetPr codeName="Munka3"/>
  <dimension ref="A1:N65"/>
  <sheetViews>
    <sheetView zoomScale="85" zoomScaleNormal="85" workbookViewId="0">
      <selection activeCell="A18" sqref="A18:N18"/>
    </sheetView>
  </sheetViews>
  <sheetFormatPr baseColWidth="10" defaultColWidth="8.83203125" defaultRowHeight="15" x14ac:dyDescent="0.2"/>
  <cols>
    <col min="1" max="1" width="36.6640625" bestFit="1" customWidth="1"/>
    <col min="2" max="2" width="25.33203125" customWidth="1"/>
    <col min="3" max="3" width="7.5" bestFit="1" customWidth="1"/>
    <col min="4" max="4" width="9.6640625" bestFit="1" customWidth="1"/>
    <col min="5" max="5" width="9.83203125" bestFit="1" customWidth="1"/>
    <col min="6" max="6" width="7.5" bestFit="1" customWidth="1"/>
    <col min="7" max="7" width="10.5" bestFit="1" customWidth="1"/>
    <col min="8" max="8" width="9.83203125" bestFit="1" customWidth="1"/>
    <col min="10" max="10" width="13.33203125" bestFit="1" customWidth="1"/>
    <col min="11" max="11" width="9.83203125" bestFit="1" customWidth="1"/>
    <col min="12" max="12" width="13.33203125" bestFit="1" customWidth="1"/>
    <col min="13" max="14" width="27.1640625" bestFit="1" customWidth="1"/>
  </cols>
  <sheetData>
    <row r="1" spans="1:14" ht="18.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x14ac:dyDescent="0.2">
      <c r="A2" s="9"/>
      <c r="B2" s="104" t="s">
        <v>37</v>
      </c>
      <c r="C2" s="106" t="s">
        <v>15</v>
      </c>
      <c r="D2" s="107"/>
      <c r="E2" s="108"/>
      <c r="F2" s="106" t="s">
        <v>16</v>
      </c>
      <c r="G2" s="107"/>
      <c r="H2" s="108"/>
      <c r="I2" s="106" t="s">
        <v>17</v>
      </c>
      <c r="J2" s="107"/>
      <c r="K2" s="108"/>
      <c r="L2" s="104" t="s">
        <v>26</v>
      </c>
      <c r="M2" s="11" t="s">
        <v>13</v>
      </c>
      <c r="N2" s="16" t="s">
        <v>14</v>
      </c>
    </row>
    <row r="3" spans="1:14" x14ac:dyDescent="0.2">
      <c r="A3" s="10"/>
      <c r="B3" s="105"/>
      <c r="C3" s="5" t="s">
        <v>2</v>
      </c>
      <c r="D3" s="6" t="s">
        <v>3</v>
      </c>
      <c r="E3" s="7" t="s">
        <v>4</v>
      </c>
      <c r="F3" s="5" t="s">
        <v>2</v>
      </c>
      <c r="G3" s="6" t="s">
        <v>3</v>
      </c>
      <c r="H3" s="7" t="s">
        <v>4</v>
      </c>
      <c r="I3" s="5" t="s">
        <v>2</v>
      </c>
      <c r="J3" s="6" t="s">
        <v>3</v>
      </c>
      <c r="K3" s="7" t="s">
        <v>4</v>
      </c>
      <c r="L3" s="105"/>
      <c r="M3" s="4"/>
      <c r="N3" s="12"/>
    </row>
    <row r="4" spans="1:14" x14ac:dyDescent="0.2">
      <c r="A4" s="28" t="s">
        <v>9</v>
      </c>
      <c r="B4">
        <v>77</v>
      </c>
      <c r="C4" s="18">
        <v>1</v>
      </c>
      <c r="D4" s="20">
        <v>1</v>
      </c>
      <c r="E4" s="28">
        <v>0</v>
      </c>
      <c r="F4" s="24">
        <v>1</v>
      </c>
      <c r="G4" s="25">
        <v>4</v>
      </c>
      <c r="H4" s="26">
        <v>0</v>
      </c>
      <c r="I4" s="19">
        <v>4</v>
      </c>
      <c r="J4" s="19">
        <v>3</v>
      </c>
      <c r="K4" s="26">
        <v>0</v>
      </c>
      <c r="L4" s="17">
        <f>SUM(C4:D4,F4:G4,I4:J4)/3</f>
        <v>4.666666666666667</v>
      </c>
      <c r="M4" s="14" t="s">
        <v>102</v>
      </c>
      <c r="N4" s="8" t="s">
        <v>105</v>
      </c>
    </row>
    <row r="5" spans="1:14" ht="16" x14ac:dyDescent="0.2">
      <c r="A5" s="73" t="s">
        <v>27</v>
      </c>
      <c r="B5">
        <v>78</v>
      </c>
      <c r="C5" s="3">
        <v>0</v>
      </c>
      <c r="D5">
        <v>0</v>
      </c>
      <c r="E5" s="2">
        <v>0</v>
      </c>
      <c r="F5" s="23">
        <v>3</v>
      </c>
      <c r="G5" s="19">
        <v>5</v>
      </c>
      <c r="H5" s="27">
        <v>0</v>
      </c>
      <c r="I5" s="19">
        <v>1</v>
      </c>
      <c r="J5" s="19">
        <v>3</v>
      </c>
      <c r="K5" s="27">
        <v>0</v>
      </c>
      <c r="L5" s="17">
        <f t="shared" ref="L5:L15" si="0">SUM(C5:D5,F5:G5,I5:J5)/3</f>
        <v>4</v>
      </c>
      <c r="M5" s="15" t="s">
        <v>180</v>
      </c>
      <c r="N5" s="8" t="s">
        <v>105</v>
      </c>
    </row>
    <row r="6" spans="1:14" ht="16" x14ac:dyDescent="0.2">
      <c r="A6" s="73" t="s">
        <v>28</v>
      </c>
      <c r="B6">
        <v>8</v>
      </c>
      <c r="C6" s="3">
        <v>0</v>
      </c>
      <c r="D6">
        <v>0</v>
      </c>
      <c r="E6" s="2">
        <v>0</v>
      </c>
      <c r="F6" s="23">
        <v>0</v>
      </c>
      <c r="G6" s="19">
        <v>0</v>
      </c>
      <c r="H6" s="27">
        <v>0</v>
      </c>
      <c r="I6" s="19">
        <v>0</v>
      </c>
      <c r="J6" s="19">
        <v>1</v>
      </c>
      <c r="K6" s="27">
        <v>0</v>
      </c>
      <c r="L6" s="17">
        <f t="shared" si="0"/>
        <v>0.33333333333333331</v>
      </c>
      <c r="M6" s="15" t="s">
        <v>102</v>
      </c>
      <c r="N6" s="8" t="s">
        <v>106</v>
      </c>
    </row>
    <row r="7" spans="1:14" x14ac:dyDescent="0.2">
      <c r="A7" s="2" t="s">
        <v>29</v>
      </c>
      <c r="B7">
        <v>22</v>
      </c>
      <c r="C7" s="3">
        <v>0</v>
      </c>
      <c r="D7">
        <v>0</v>
      </c>
      <c r="E7" s="2">
        <v>0</v>
      </c>
      <c r="F7" s="23">
        <v>2</v>
      </c>
      <c r="G7" s="19">
        <v>0</v>
      </c>
      <c r="H7" s="27">
        <v>0</v>
      </c>
      <c r="I7" s="19">
        <v>0</v>
      </c>
      <c r="J7" s="19">
        <v>2</v>
      </c>
      <c r="K7" s="27">
        <v>0</v>
      </c>
      <c r="L7" s="17">
        <f t="shared" si="0"/>
        <v>1.3333333333333333</v>
      </c>
      <c r="M7" s="15" t="s">
        <v>108</v>
      </c>
      <c r="N7" s="8" t="s">
        <v>105</v>
      </c>
    </row>
    <row r="8" spans="1:14" x14ac:dyDescent="0.2">
      <c r="A8" s="2" t="s">
        <v>30</v>
      </c>
      <c r="B8">
        <v>20</v>
      </c>
      <c r="C8" s="3">
        <v>0</v>
      </c>
      <c r="D8">
        <v>0</v>
      </c>
      <c r="E8" s="2">
        <v>0</v>
      </c>
      <c r="F8" s="23">
        <v>5</v>
      </c>
      <c r="G8" s="19">
        <v>1</v>
      </c>
      <c r="H8" s="27">
        <v>0</v>
      </c>
      <c r="I8" s="19">
        <v>2</v>
      </c>
      <c r="J8" s="19">
        <v>3</v>
      </c>
      <c r="K8" s="27">
        <v>1</v>
      </c>
      <c r="L8" s="17">
        <f t="shared" si="0"/>
        <v>3.6666666666666665</v>
      </c>
      <c r="M8" s="15" t="s">
        <v>180</v>
      </c>
      <c r="N8" s="8" t="s">
        <v>105</v>
      </c>
    </row>
    <row r="9" spans="1:14" ht="16" x14ac:dyDescent="0.2">
      <c r="A9" s="73" t="s">
        <v>31</v>
      </c>
      <c r="B9">
        <v>30</v>
      </c>
      <c r="C9" s="3">
        <v>0</v>
      </c>
      <c r="D9">
        <v>0</v>
      </c>
      <c r="E9" s="2">
        <v>0</v>
      </c>
      <c r="F9" s="23">
        <v>0</v>
      </c>
      <c r="G9" s="19">
        <v>0</v>
      </c>
      <c r="H9" s="27">
        <v>0</v>
      </c>
      <c r="I9" s="19">
        <v>0</v>
      </c>
      <c r="J9" s="19">
        <v>1</v>
      </c>
      <c r="K9" s="27">
        <v>0</v>
      </c>
      <c r="L9" s="17">
        <f t="shared" si="0"/>
        <v>0.33333333333333331</v>
      </c>
      <c r="M9" s="15" t="s">
        <v>102</v>
      </c>
      <c r="N9" s="8" t="s">
        <v>106</v>
      </c>
    </row>
    <row r="10" spans="1:14" x14ac:dyDescent="0.2">
      <c r="A10" s="2" t="s">
        <v>32</v>
      </c>
      <c r="B10">
        <v>66</v>
      </c>
      <c r="C10" s="3">
        <v>0</v>
      </c>
      <c r="D10">
        <v>0</v>
      </c>
      <c r="E10" s="2">
        <v>0</v>
      </c>
      <c r="F10" s="23">
        <v>3</v>
      </c>
      <c r="G10" s="19">
        <v>2</v>
      </c>
      <c r="H10" s="27">
        <v>0</v>
      </c>
      <c r="I10" s="19">
        <v>0</v>
      </c>
      <c r="J10" s="19">
        <v>2</v>
      </c>
      <c r="K10" s="27">
        <v>0</v>
      </c>
      <c r="L10" s="17">
        <f t="shared" si="0"/>
        <v>2.3333333333333335</v>
      </c>
      <c r="M10" s="15" t="s">
        <v>180</v>
      </c>
      <c r="N10" s="8" t="s">
        <v>105</v>
      </c>
    </row>
    <row r="11" spans="1:14" x14ac:dyDescent="0.2">
      <c r="A11" s="2" t="s">
        <v>33</v>
      </c>
      <c r="B11">
        <v>135</v>
      </c>
      <c r="C11" s="3">
        <v>0</v>
      </c>
      <c r="D11">
        <v>0</v>
      </c>
      <c r="E11" s="2">
        <v>0</v>
      </c>
      <c r="F11" s="23">
        <v>1</v>
      </c>
      <c r="G11" s="19">
        <v>2</v>
      </c>
      <c r="H11" s="27">
        <v>0</v>
      </c>
      <c r="I11" s="19">
        <v>14</v>
      </c>
      <c r="J11" s="19">
        <v>7</v>
      </c>
      <c r="K11" s="27">
        <v>1</v>
      </c>
      <c r="L11" s="17">
        <f t="shared" si="0"/>
        <v>8</v>
      </c>
      <c r="M11" s="15" t="s">
        <v>102</v>
      </c>
      <c r="N11" s="8" t="s">
        <v>105</v>
      </c>
    </row>
    <row r="12" spans="1:14" x14ac:dyDescent="0.2">
      <c r="A12" s="2" t="s">
        <v>10</v>
      </c>
      <c r="B12">
        <v>29</v>
      </c>
      <c r="C12" s="3">
        <v>0</v>
      </c>
      <c r="D12">
        <v>0</v>
      </c>
      <c r="E12" s="2">
        <v>0</v>
      </c>
      <c r="F12" s="23">
        <v>0</v>
      </c>
      <c r="G12" s="19">
        <v>1</v>
      </c>
      <c r="H12" s="27">
        <v>0</v>
      </c>
      <c r="I12" s="19">
        <v>1</v>
      </c>
      <c r="J12" s="19">
        <v>0</v>
      </c>
      <c r="K12" s="27">
        <v>0</v>
      </c>
      <c r="L12" s="17">
        <f t="shared" si="0"/>
        <v>0.66666666666666663</v>
      </c>
      <c r="M12" s="15" t="s">
        <v>108</v>
      </c>
      <c r="N12" s="8" t="s">
        <v>105</v>
      </c>
    </row>
    <row r="13" spans="1:14" x14ac:dyDescent="0.2">
      <c r="A13" s="2" t="s">
        <v>34</v>
      </c>
      <c r="B13">
        <v>59</v>
      </c>
      <c r="C13" s="3">
        <v>0</v>
      </c>
      <c r="D13">
        <v>0</v>
      </c>
      <c r="E13" s="2">
        <v>0</v>
      </c>
      <c r="F13" s="23">
        <v>0</v>
      </c>
      <c r="G13" s="19">
        <v>0</v>
      </c>
      <c r="H13" s="27">
        <v>0</v>
      </c>
      <c r="I13" s="19">
        <v>8</v>
      </c>
      <c r="J13" s="19">
        <v>3</v>
      </c>
      <c r="K13" s="27">
        <v>0</v>
      </c>
      <c r="L13" s="17">
        <f t="shared" si="0"/>
        <v>3.6666666666666665</v>
      </c>
      <c r="M13" s="15" t="s">
        <v>102</v>
      </c>
      <c r="N13" s="8" t="s">
        <v>106</v>
      </c>
    </row>
    <row r="14" spans="1:14" ht="16" x14ac:dyDescent="0.2">
      <c r="A14" s="73" t="s">
        <v>35</v>
      </c>
      <c r="B14">
        <v>87</v>
      </c>
      <c r="C14" s="3">
        <v>0</v>
      </c>
      <c r="D14">
        <v>0</v>
      </c>
      <c r="E14" s="2">
        <v>0</v>
      </c>
      <c r="F14" s="23">
        <v>1</v>
      </c>
      <c r="G14" s="19">
        <v>3</v>
      </c>
      <c r="H14" s="27">
        <v>0</v>
      </c>
      <c r="I14" s="19">
        <v>5</v>
      </c>
      <c r="J14" s="19">
        <v>6</v>
      </c>
      <c r="K14" s="27">
        <v>30</v>
      </c>
      <c r="L14" s="17">
        <f t="shared" si="0"/>
        <v>5</v>
      </c>
      <c r="M14" s="15" t="s">
        <v>102</v>
      </c>
      <c r="N14" s="8" t="s">
        <v>105</v>
      </c>
    </row>
    <row r="15" spans="1:14" ht="17" thickBot="1" x14ac:dyDescent="0.25">
      <c r="A15" s="74" t="s">
        <v>36</v>
      </c>
      <c r="B15">
        <v>64</v>
      </c>
      <c r="C15" s="3">
        <v>0</v>
      </c>
      <c r="D15">
        <v>0</v>
      </c>
      <c r="E15" s="2">
        <v>0</v>
      </c>
      <c r="F15" s="23">
        <v>5</v>
      </c>
      <c r="G15" s="19">
        <v>0</v>
      </c>
      <c r="H15" s="27">
        <v>0</v>
      </c>
      <c r="I15" s="19">
        <v>1</v>
      </c>
      <c r="J15" s="19">
        <v>4</v>
      </c>
      <c r="K15" s="27">
        <v>2</v>
      </c>
      <c r="L15" s="17">
        <f t="shared" si="0"/>
        <v>3.3333333333333335</v>
      </c>
      <c r="M15" s="15" t="s">
        <v>108</v>
      </c>
      <c r="N15" s="8" t="s">
        <v>105</v>
      </c>
    </row>
    <row r="16" spans="1:14" x14ac:dyDescent="0.2">
      <c r="A16" s="30"/>
      <c r="B16" s="13" t="s">
        <v>11</v>
      </c>
      <c r="C16" s="30">
        <f t="shared" ref="C16:K16" si="1">SUM(C4:C15)</f>
        <v>1</v>
      </c>
      <c r="D16" s="30">
        <f t="shared" si="1"/>
        <v>1</v>
      </c>
      <c r="E16" s="37">
        <f t="shared" si="1"/>
        <v>0</v>
      </c>
      <c r="F16" s="30">
        <f t="shared" si="1"/>
        <v>21</v>
      </c>
      <c r="G16" s="30">
        <f t="shared" si="1"/>
        <v>18</v>
      </c>
      <c r="H16" s="37">
        <f t="shared" si="1"/>
        <v>0</v>
      </c>
      <c r="I16" s="30">
        <f t="shared" si="1"/>
        <v>36</v>
      </c>
      <c r="J16" s="30">
        <f t="shared" si="1"/>
        <v>35</v>
      </c>
      <c r="K16" s="37">
        <f t="shared" si="1"/>
        <v>34</v>
      </c>
      <c r="L16" s="38">
        <f>SUM(C16:D16,F16:G16,I16:J16)</f>
        <v>112</v>
      </c>
      <c r="M16" s="39" t="s">
        <v>179</v>
      </c>
      <c r="N16" s="81" t="s">
        <v>107</v>
      </c>
    </row>
    <row r="18" spans="1:14" ht="18.5" customHeight="1" thickBot="1" x14ac:dyDescent="0.3">
      <c r="A18" s="103" t="s">
        <v>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x14ac:dyDescent="0.2">
      <c r="A19" s="9"/>
      <c r="B19" s="109" t="s">
        <v>38</v>
      </c>
      <c r="C19" s="106" t="s">
        <v>15</v>
      </c>
      <c r="D19" s="107"/>
      <c r="E19" s="108"/>
      <c r="F19" s="106" t="s">
        <v>16</v>
      </c>
      <c r="G19" s="107"/>
      <c r="H19" s="108"/>
      <c r="I19" s="106" t="s">
        <v>17</v>
      </c>
      <c r="J19" s="107"/>
      <c r="K19" s="108"/>
      <c r="L19" s="104" t="s">
        <v>26</v>
      </c>
      <c r="M19" s="11" t="s">
        <v>13</v>
      </c>
      <c r="N19" s="16" t="s">
        <v>14</v>
      </c>
    </row>
    <row r="20" spans="1:14" x14ac:dyDescent="0.2">
      <c r="A20" s="10"/>
      <c r="B20" s="110"/>
      <c r="C20" s="5" t="s">
        <v>2</v>
      </c>
      <c r="D20" s="6" t="s">
        <v>3</v>
      </c>
      <c r="E20" s="7" t="s">
        <v>4</v>
      </c>
      <c r="F20" s="5" t="s">
        <v>2</v>
      </c>
      <c r="G20" s="6" t="s">
        <v>3</v>
      </c>
      <c r="H20" s="7" t="s">
        <v>4</v>
      </c>
      <c r="I20" s="5" t="s">
        <v>2</v>
      </c>
      <c r="J20" s="6" t="s">
        <v>3</v>
      </c>
      <c r="K20" s="7" t="s">
        <v>4</v>
      </c>
      <c r="L20" s="105"/>
      <c r="M20" s="4"/>
      <c r="N20" s="12"/>
    </row>
    <row r="21" spans="1:14" x14ac:dyDescent="0.2">
      <c r="A21" t="s">
        <v>9</v>
      </c>
      <c r="B21" s="14">
        <v>26</v>
      </c>
      <c r="C21">
        <v>0</v>
      </c>
      <c r="D21">
        <v>0</v>
      </c>
      <c r="E21" s="28">
        <v>0</v>
      </c>
      <c r="F21" s="19">
        <v>1</v>
      </c>
      <c r="G21" s="19">
        <v>2</v>
      </c>
      <c r="H21" s="26">
        <v>0</v>
      </c>
      <c r="I21" s="19">
        <v>2</v>
      </c>
      <c r="J21" s="19">
        <v>2</v>
      </c>
      <c r="K21" s="28">
        <v>0</v>
      </c>
      <c r="L21" s="14">
        <f>SUM(C21:D21,F21:G21,I21:J21)/3</f>
        <v>2.3333333333333335</v>
      </c>
      <c r="M21" s="14" t="s">
        <v>102</v>
      </c>
      <c r="N21" s="8" t="s">
        <v>105</v>
      </c>
    </row>
    <row r="22" spans="1:14" ht="16" x14ac:dyDescent="0.2">
      <c r="A22" s="49" t="s">
        <v>27</v>
      </c>
      <c r="B22" s="15">
        <v>48</v>
      </c>
      <c r="C22">
        <v>0</v>
      </c>
      <c r="D22">
        <v>0</v>
      </c>
      <c r="E22" s="2">
        <v>0</v>
      </c>
      <c r="F22" s="19">
        <v>0</v>
      </c>
      <c r="G22" s="19">
        <v>4</v>
      </c>
      <c r="H22" s="27">
        <v>0</v>
      </c>
      <c r="I22" s="19">
        <v>4</v>
      </c>
      <c r="J22" s="19">
        <v>0</v>
      </c>
      <c r="K22" s="2">
        <v>0</v>
      </c>
      <c r="L22" s="15">
        <f>SUM(C22:D22,F22:G22,I22:J22)/3</f>
        <v>2.6666666666666665</v>
      </c>
      <c r="M22" s="15" t="s">
        <v>108</v>
      </c>
      <c r="N22" s="8" t="s">
        <v>105</v>
      </c>
    </row>
    <row r="23" spans="1:14" ht="16" x14ac:dyDescent="0.2">
      <c r="A23" s="49" t="s">
        <v>28</v>
      </c>
      <c r="B23" s="15">
        <v>7</v>
      </c>
      <c r="C23">
        <v>0</v>
      </c>
      <c r="D23">
        <v>0</v>
      </c>
      <c r="E23" s="2">
        <v>0</v>
      </c>
      <c r="F23" s="19">
        <v>0</v>
      </c>
      <c r="G23" s="19">
        <v>0</v>
      </c>
      <c r="H23" s="27">
        <v>0</v>
      </c>
      <c r="I23" s="19">
        <v>0</v>
      </c>
      <c r="J23" s="19">
        <v>2</v>
      </c>
      <c r="K23" s="2">
        <v>0</v>
      </c>
      <c r="L23" s="15">
        <f t="shared" ref="L23:L32" si="2">SUM(C23:D23,F23:G23,I23:J23)/3</f>
        <v>0.66666666666666663</v>
      </c>
      <c r="M23" s="15" t="s">
        <v>102</v>
      </c>
      <c r="N23" s="8" t="s">
        <v>106</v>
      </c>
    </row>
    <row r="24" spans="1:14" x14ac:dyDescent="0.2">
      <c r="A24" t="s">
        <v>29</v>
      </c>
      <c r="B24" s="15">
        <v>28</v>
      </c>
      <c r="C24">
        <v>0</v>
      </c>
      <c r="D24">
        <v>0</v>
      </c>
      <c r="E24" s="2">
        <v>0</v>
      </c>
      <c r="F24" s="19">
        <v>0</v>
      </c>
      <c r="G24" s="19">
        <v>1</v>
      </c>
      <c r="H24" s="27">
        <v>0</v>
      </c>
      <c r="I24" s="19">
        <v>1</v>
      </c>
      <c r="J24" s="19">
        <v>2</v>
      </c>
      <c r="K24" s="2">
        <v>0</v>
      </c>
      <c r="L24" s="15">
        <f t="shared" si="2"/>
        <v>1.3333333333333333</v>
      </c>
      <c r="M24" s="15" t="s">
        <v>102</v>
      </c>
      <c r="N24" s="8" t="s">
        <v>105</v>
      </c>
    </row>
    <row r="25" spans="1:14" x14ac:dyDescent="0.2">
      <c r="A25" t="s">
        <v>30</v>
      </c>
      <c r="B25" s="15">
        <v>17</v>
      </c>
      <c r="C25">
        <v>0</v>
      </c>
      <c r="D25">
        <v>0</v>
      </c>
      <c r="E25" s="2">
        <v>0</v>
      </c>
      <c r="F25" s="19">
        <v>0</v>
      </c>
      <c r="G25" s="19">
        <v>0</v>
      </c>
      <c r="H25" s="27">
        <v>0</v>
      </c>
      <c r="I25" s="19">
        <v>1</v>
      </c>
      <c r="J25" s="19">
        <v>5</v>
      </c>
      <c r="K25" s="2">
        <v>0</v>
      </c>
      <c r="L25" s="15">
        <f t="shared" si="2"/>
        <v>2</v>
      </c>
      <c r="M25" s="15" t="s">
        <v>102</v>
      </c>
      <c r="N25" s="8" t="s">
        <v>106</v>
      </c>
    </row>
    <row r="26" spans="1:14" ht="16" x14ac:dyDescent="0.2">
      <c r="A26" s="49" t="s">
        <v>31</v>
      </c>
      <c r="B26" s="15">
        <v>13</v>
      </c>
      <c r="C26">
        <v>0</v>
      </c>
      <c r="D26">
        <v>0</v>
      </c>
      <c r="E26" s="2">
        <v>0</v>
      </c>
      <c r="F26" s="19">
        <v>0</v>
      </c>
      <c r="G26" s="19">
        <v>0</v>
      </c>
      <c r="H26" s="27">
        <v>0</v>
      </c>
      <c r="I26" s="19">
        <v>0</v>
      </c>
      <c r="J26" s="19">
        <v>0</v>
      </c>
      <c r="K26" s="2">
        <v>0</v>
      </c>
      <c r="L26" s="15">
        <f t="shared" si="2"/>
        <v>0</v>
      </c>
      <c r="M26" s="15" t="s">
        <v>22</v>
      </c>
      <c r="N26" s="8" t="s">
        <v>103</v>
      </c>
    </row>
    <row r="27" spans="1:14" x14ac:dyDescent="0.2">
      <c r="A27" t="s">
        <v>32</v>
      </c>
      <c r="B27" s="15">
        <v>29</v>
      </c>
      <c r="C27">
        <v>0</v>
      </c>
      <c r="D27">
        <v>1</v>
      </c>
      <c r="E27" s="2">
        <v>0</v>
      </c>
      <c r="F27" s="19">
        <v>0</v>
      </c>
      <c r="G27" s="19">
        <v>2</v>
      </c>
      <c r="H27" s="27">
        <v>0</v>
      </c>
      <c r="I27" s="19">
        <v>0</v>
      </c>
      <c r="J27" s="19">
        <v>3</v>
      </c>
      <c r="K27" s="2">
        <v>0</v>
      </c>
      <c r="L27" s="15">
        <f t="shared" si="2"/>
        <v>2</v>
      </c>
      <c r="M27" s="15" t="s">
        <v>102</v>
      </c>
      <c r="N27" s="8" t="s">
        <v>105</v>
      </c>
    </row>
    <row r="28" spans="1:14" x14ac:dyDescent="0.2">
      <c r="A28" t="s">
        <v>33</v>
      </c>
      <c r="B28" s="15">
        <v>102</v>
      </c>
      <c r="C28">
        <v>0</v>
      </c>
      <c r="D28">
        <v>0</v>
      </c>
      <c r="E28" s="2">
        <v>0</v>
      </c>
      <c r="F28" s="19">
        <v>0</v>
      </c>
      <c r="G28" s="19">
        <v>0</v>
      </c>
      <c r="H28" s="27">
        <v>0</v>
      </c>
      <c r="I28" s="19">
        <v>1</v>
      </c>
      <c r="J28" s="19">
        <v>19</v>
      </c>
      <c r="K28" s="2">
        <v>0</v>
      </c>
      <c r="L28" s="15">
        <f t="shared" si="2"/>
        <v>6.666666666666667</v>
      </c>
      <c r="M28" s="15" t="s">
        <v>102</v>
      </c>
      <c r="N28" s="8" t="s">
        <v>105</v>
      </c>
    </row>
    <row r="29" spans="1:14" x14ac:dyDescent="0.2">
      <c r="A29" t="s">
        <v>10</v>
      </c>
      <c r="B29" s="15">
        <v>18</v>
      </c>
      <c r="C29">
        <v>0</v>
      </c>
      <c r="D29">
        <v>0</v>
      </c>
      <c r="E29" s="2">
        <v>0</v>
      </c>
      <c r="F29" s="19">
        <v>0</v>
      </c>
      <c r="G29" s="19">
        <v>0</v>
      </c>
      <c r="H29" s="27">
        <v>0</v>
      </c>
      <c r="I29" s="19">
        <v>0</v>
      </c>
      <c r="J29" s="19">
        <v>3</v>
      </c>
      <c r="K29" s="2">
        <v>0</v>
      </c>
      <c r="L29" s="15">
        <f t="shared" si="2"/>
        <v>1</v>
      </c>
      <c r="M29" s="15" t="s">
        <v>102</v>
      </c>
      <c r="N29" s="8" t="s">
        <v>106</v>
      </c>
    </row>
    <row r="30" spans="1:14" x14ac:dyDescent="0.2">
      <c r="A30" t="s">
        <v>34</v>
      </c>
      <c r="B30" s="15">
        <v>26</v>
      </c>
      <c r="C30">
        <v>0</v>
      </c>
      <c r="D30">
        <v>0</v>
      </c>
      <c r="E30" s="2">
        <v>0</v>
      </c>
      <c r="F30" s="19">
        <v>0</v>
      </c>
      <c r="G30" s="19">
        <v>0</v>
      </c>
      <c r="H30" s="27">
        <v>0</v>
      </c>
      <c r="I30" s="19">
        <v>1</v>
      </c>
      <c r="J30" s="19">
        <v>3</v>
      </c>
      <c r="K30" s="2">
        <v>1</v>
      </c>
      <c r="L30" s="15">
        <f t="shared" si="2"/>
        <v>1.3333333333333333</v>
      </c>
      <c r="M30" s="15" t="s">
        <v>102</v>
      </c>
      <c r="N30" s="8" t="s">
        <v>106</v>
      </c>
    </row>
    <row r="31" spans="1:14" ht="16" x14ac:dyDescent="0.2">
      <c r="A31" s="49" t="s">
        <v>35</v>
      </c>
      <c r="B31" s="15">
        <v>67</v>
      </c>
      <c r="C31">
        <v>0</v>
      </c>
      <c r="D31">
        <v>0</v>
      </c>
      <c r="E31" s="2">
        <v>0</v>
      </c>
      <c r="F31" s="19">
        <v>3</v>
      </c>
      <c r="G31" s="19">
        <v>0</v>
      </c>
      <c r="H31" s="27">
        <v>0</v>
      </c>
      <c r="I31" s="19">
        <v>4</v>
      </c>
      <c r="J31" s="19">
        <v>7</v>
      </c>
      <c r="K31" s="2">
        <v>31</v>
      </c>
      <c r="L31" s="15">
        <f t="shared" si="2"/>
        <v>4.666666666666667</v>
      </c>
      <c r="M31" s="15" t="s">
        <v>102</v>
      </c>
      <c r="N31" s="8" t="s">
        <v>105</v>
      </c>
    </row>
    <row r="32" spans="1:14" ht="17" thickBot="1" x14ac:dyDescent="0.25">
      <c r="A32" s="49" t="s">
        <v>36</v>
      </c>
      <c r="B32" s="15">
        <v>50</v>
      </c>
      <c r="C32">
        <v>0</v>
      </c>
      <c r="D32">
        <v>0</v>
      </c>
      <c r="E32" s="2">
        <v>0</v>
      </c>
      <c r="F32" s="19">
        <v>2</v>
      </c>
      <c r="G32" s="19">
        <v>0</v>
      </c>
      <c r="H32" s="27">
        <v>0</v>
      </c>
      <c r="I32" s="19">
        <v>3</v>
      </c>
      <c r="J32" s="19">
        <v>6</v>
      </c>
      <c r="K32" s="2">
        <v>0</v>
      </c>
      <c r="L32" s="15">
        <f t="shared" si="2"/>
        <v>3.6666666666666665</v>
      </c>
      <c r="M32" s="15" t="s">
        <v>102</v>
      </c>
      <c r="N32" s="8" t="s">
        <v>105</v>
      </c>
    </row>
    <row r="33" spans="1:14" x14ac:dyDescent="0.2">
      <c r="A33" s="30"/>
      <c r="B33" s="13" t="s">
        <v>11</v>
      </c>
      <c r="C33" s="30">
        <f t="shared" ref="C33:K33" si="3">SUM(C21:C32)</f>
        <v>0</v>
      </c>
      <c r="D33" s="30">
        <f t="shared" si="3"/>
        <v>1</v>
      </c>
      <c r="E33" s="37">
        <f t="shared" si="3"/>
        <v>0</v>
      </c>
      <c r="F33" s="30">
        <f t="shared" si="3"/>
        <v>6</v>
      </c>
      <c r="G33" s="30">
        <f t="shared" si="3"/>
        <v>9</v>
      </c>
      <c r="H33" s="37">
        <f t="shared" si="3"/>
        <v>0</v>
      </c>
      <c r="I33" s="30">
        <f t="shared" si="3"/>
        <v>17</v>
      </c>
      <c r="J33" s="30">
        <f t="shared" si="3"/>
        <v>52</v>
      </c>
      <c r="K33" s="37">
        <f t="shared" si="3"/>
        <v>32</v>
      </c>
      <c r="L33" s="38">
        <f>SUM(C33:D33,F33:G33,I33:J33)</f>
        <v>85</v>
      </c>
      <c r="M33" s="39" t="s">
        <v>104</v>
      </c>
      <c r="N33" s="81" t="s">
        <v>107</v>
      </c>
    </row>
    <row r="34" spans="1:14" x14ac:dyDescent="0.2">
      <c r="B34" s="1"/>
    </row>
    <row r="35" spans="1:14" x14ac:dyDescent="0.2">
      <c r="A35" t="s">
        <v>19</v>
      </c>
      <c r="B35" s="1"/>
    </row>
    <row r="36" spans="1:14" ht="16" thickBot="1" x14ac:dyDescent="0.25"/>
    <row r="37" spans="1:14" ht="32" x14ac:dyDescent="0.2">
      <c r="J37" s="75" t="s">
        <v>280</v>
      </c>
      <c r="K37" s="77" t="s">
        <v>281</v>
      </c>
      <c r="L37" s="77" t="s">
        <v>282</v>
      </c>
    </row>
    <row r="38" spans="1:14" ht="16" thickBot="1" x14ac:dyDescent="0.25">
      <c r="J38" s="76">
        <f>((L16/3)/675)*100</f>
        <v>5.5308641975308648</v>
      </c>
      <c r="K38" s="78">
        <f>((L33/3)/431)*100</f>
        <v>6.5738592420726993</v>
      </c>
      <c r="L38" s="78">
        <f>(((L16+L33)/3)/1106)*100</f>
        <v>5.9373116335141658</v>
      </c>
    </row>
    <row r="65" spans="3:3" x14ac:dyDescent="0.2">
      <c r="C65" cm="1">
        <f t="array" ref="C65">A36:C65</f>
        <v>0</v>
      </c>
    </row>
  </sheetData>
  <mergeCells count="12">
    <mergeCell ref="A1:N1"/>
    <mergeCell ref="A18:N18"/>
    <mergeCell ref="B2:B3"/>
    <mergeCell ref="L2:L3"/>
    <mergeCell ref="L19:L20"/>
    <mergeCell ref="I2:K2"/>
    <mergeCell ref="I19:K19"/>
    <mergeCell ref="C19:E19"/>
    <mergeCell ref="F19:H19"/>
    <mergeCell ref="C2:E2"/>
    <mergeCell ref="F2:H2"/>
    <mergeCell ref="B19:B20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Summary</vt:lpstr>
      <vt:lpstr>Overall</vt:lpstr>
      <vt:lpstr>Voting blocs</vt:lpstr>
      <vt:lpstr>Policy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2021-09-26T12:10:38Z</dcterms:modified>
</cp:coreProperties>
</file>